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'Sheet1'!$A$1:$T$23</definedName>
  </definedNames>
  <calcPr fullCalcOnLoad="1"/>
</workbook>
</file>

<file path=xl/sharedStrings.xml><?xml version="1.0" encoding="utf-8"?>
<sst xmlns="http://schemas.openxmlformats.org/spreadsheetml/2006/main" count="245" uniqueCount="70">
  <si>
    <t>Total</t>
  </si>
  <si>
    <t xml:space="preserve"> 2. Wages</t>
  </si>
  <si>
    <t xml:space="preserve"> 3. Corporate Profits</t>
  </si>
  <si>
    <t xml:space="preserve"> 4. Unincorporated Profits</t>
  </si>
  <si>
    <t xml:space="preserve"> 5. Households</t>
  </si>
  <si>
    <t xml:space="preserve"> 6. Private Firms</t>
  </si>
  <si>
    <t xml:space="preserve"> 7. Public Firms </t>
  </si>
  <si>
    <t xml:space="preserve"> 8. Central Government</t>
  </si>
  <si>
    <t xml:space="preserve"> 9. Foreign </t>
  </si>
  <si>
    <t>10. Households</t>
  </si>
  <si>
    <t xml:space="preserve">11. Private Firms </t>
  </si>
  <si>
    <t xml:space="preserve">12. Public Firrms </t>
  </si>
  <si>
    <t>13. Central Government</t>
  </si>
  <si>
    <t xml:space="preserve">14. Central Bank </t>
  </si>
  <si>
    <t xml:space="preserve">15. Commercial Banks </t>
  </si>
  <si>
    <t xml:space="preserve">16. Development Banks </t>
  </si>
  <si>
    <t xml:space="preserve">17. Foreign </t>
  </si>
  <si>
    <t>18. Unidentified Items</t>
  </si>
  <si>
    <t xml:space="preserve"> 1. Sales/Production Costs </t>
  </si>
  <si>
    <t>TABLE 1. Social Accounting Matrix for a One Sector Economy, Mexico, 1990. (Billion of Pesos)</t>
  </si>
  <si>
    <t xml:space="preserve">Table 4. Matrix Multiplier for Spillover Effects, Mexico,1990. </t>
  </si>
  <si>
    <t>Forward Linkege</t>
  </si>
  <si>
    <t xml:space="preserve"> 1. Product </t>
  </si>
  <si>
    <t>I</t>
  </si>
  <si>
    <t>n</t>
  </si>
  <si>
    <t>d</t>
  </si>
  <si>
    <t>i</t>
  </si>
  <si>
    <t xml:space="preserve"> 10. Households</t>
  </si>
  <si>
    <t>c</t>
  </si>
  <si>
    <t xml:space="preserve"> 11. Private Firms </t>
  </si>
  <si>
    <t>e</t>
  </si>
  <si>
    <t xml:space="preserve"> 14. Central Bank </t>
  </si>
  <si>
    <t>s</t>
  </si>
  <si>
    <t xml:space="preserve"> 15. Commercial Banks </t>
  </si>
  <si>
    <t>(Uf)</t>
  </si>
  <si>
    <t xml:space="preserve"> 16. Development Banks </t>
  </si>
  <si>
    <t xml:space="preserve"> 17. Foreign </t>
  </si>
  <si>
    <t xml:space="preserve"> Indices(Ub)</t>
  </si>
  <si>
    <t>Average multiplier</t>
  </si>
  <si>
    <t>Backward Linkage</t>
  </si>
  <si>
    <t xml:space="preserve">Key Accounts(Ub&gt;=1 and Uf&gt;=1) </t>
  </si>
  <si>
    <t>S</t>
  </si>
  <si>
    <t>T</t>
  </si>
  <si>
    <t>Backward Unlinked Account(Ub&lt;1 and  Uf&gt;=1)</t>
  </si>
  <si>
    <t>A</t>
  </si>
  <si>
    <t>Forward Unlinked Accounts (Ub&gt;=1 and Uf&lt;1)</t>
  </si>
  <si>
    <t>U</t>
  </si>
  <si>
    <t>Total Unlinked Accounts (Ub&lt;1 and Uf&lt;1)</t>
  </si>
  <si>
    <t>Table 2. Matrix Multiplier for All Effects, Mexico,1990.</t>
  </si>
  <si>
    <t>Forward Linkage</t>
  </si>
  <si>
    <t xml:space="preserve"> 9. Foreign  </t>
  </si>
  <si>
    <t xml:space="preserve"> 16. Development Banks</t>
  </si>
  <si>
    <t xml:space="preserve"> 17. Foreign</t>
  </si>
  <si>
    <t>Average Response</t>
  </si>
  <si>
    <t xml:space="preserve">Table 3. Matrix Multiplier for Intragroup Effects, Mexico, 1990. </t>
  </si>
  <si>
    <t>Table 5. Matrix Multiplier for Feedback Effects, Mexico, 1990.</t>
  </si>
  <si>
    <t>Average Multiplier</t>
  </si>
  <si>
    <t>Table 6. Financial Unlinkage Status for All Multiplier Matrices, 1990.</t>
  </si>
  <si>
    <t>All Effects</t>
  </si>
  <si>
    <t>Intragroup</t>
  </si>
  <si>
    <t>Spillover</t>
  </si>
  <si>
    <t>Feedback</t>
  </si>
  <si>
    <t>B-Unlinked</t>
  </si>
  <si>
    <t>Linked</t>
  </si>
  <si>
    <t>T-Unlinked</t>
  </si>
  <si>
    <t>F-Unlinked</t>
  </si>
  <si>
    <t>Linked: Key Account(Ub&gt;1, Uf &gt;1)</t>
  </si>
  <si>
    <t xml:space="preserve">B-Unlinked: Backward Unlinked Account (Ub&lt;1, Uf&gt;=1) </t>
  </si>
  <si>
    <t>F-Unlinked: Forward Unlinked Account (Ub&gt;=1, Uf&lt;1)</t>
  </si>
  <si>
    <t xml:space="preserve">T-Unlinked: Total Unlinked Account (Ub&lt;1, Uf&lt;1)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</si>
</sst>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name val="Geneva"/>
      <family val="0"/>
    </font>
    <font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7" xfId="0" applyBorder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0" fillId="2" borderId="15" xfId="0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18" xfId="0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19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0" fillId="2" borderId="19" xfId="0" applyFill="1" applyBorder="1" applyAlignment="1">
      <alignment/>
    </xf>
    <xf numFmtId="0" fontId="0" fillId="2" borderId="16" xfId="0" applyFill="1" applyBorder="1" applyAlignment="1">
      <alignment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1" fillId="2" borderId="19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21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7" fillId="2" borderId="22" xfId="0" applyFont="1" applyFill="1" applyBorder="1" applyAlignment="1">
      <alignment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26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0"/>
  <sheetViews>
    <sheetView tabSelected="1" zoomScale="75" zoomScaleNormal="75" workbookViewId="0" topLeftCell="A1">
      <selection activeCell="A150" sqref="A150:F170"/>
    </sheetView>
  </sheetViews>
  <sheetFormatPr defaultColWidth="11.421875" defaultRowHeight="12.75"/>
  <cols>
    <col min="1" max="1" width="22.7109375" style="0" customWidth="1"/>
    <col min="2" max="2" width="6.8515625" style="0" customWidth="1"/>
    <col min="3" max="3" width="5.140625" style="0" customWidth="1"/>
    <col min="4" max="5" width="6.28125" style="0" customWidth="1"/>
    <col min="6" max="6" width="5.8515625" style="0" customWidth="1"/>
    <col min="7" max="7" width="6.8515625" style="0" customWidth="1"/>
    <col min="8" max="9" width="6.140625" style="0" customWidth="1"/>
    <col min="10" max="10" width="6.28125" style="0" customWidth="1"/>
    <col min="11" max="11" width="6.8515625" style="0" customWidth="1"/>
    <col min="12" max="12" width="6.57421875" style="0" customWidth="1"/>
    <col min="13" max="13" width="6.140625" style="0" customWidth="1"/>
    <col min="14" max="14" width="5.8515625" style="0" customWidth="1"/>
    <col min="15" max="15" width="6.140625" style="0" customWidth="1"/>
    <col min="16" max="16" width="6.57421875" style="0" customWidth="1"/>
    <col min="17" max="17" width="5.28125" style="0" customWidth="1"/>
    <col min="18" max="18" width="5.8515625" style="0" customWidth="1"/>
    <col min="19" max="19" width="3.28125" style="0" customWidth="1"/>
    <col min="20" max="20" width="6.8515625" style="0" customWidth="1"/>
    <col min="21" max="16384" width="9.140625" style="0" customWidth="1"/>
  </cols>
  <sheetData>
    <row r="1" spans="1:21" ht="15.75" thickBot="1">
      <c r="A1" s="2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1"/>
      <c r="U1" s="1"/>
    </row>
    <row r="2" spans="1:21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6"/>
      <c r="U2" s="1"/>
    </row>
    <row r="3" spans="1:21" ht="13.5" thickBo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2"/>
      <c r="T3" s="8"/>
      <c r="U3" s="1"/>
    </row>
    <row r="4" spans="1:21" ht="13.5" thickBot="1">
      <c r="A4" s="9"/>
      <c r="B4" s="14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>
        <v>16</v>
      </c>
      <c r="R4" s="15">
        <v>17</v>
      </c>
      <c r="S4" s="15">
        <v>18</v>
      </c>
      <c r="T4" s="16" t="s">
        <v>0</v>
      </c>
      <c r="U4" s="1"/>
    </row>
    <row r="5" spans="1:21" ht="12.75">
      <c r="A5" s="8" t="s">
        <v>18</v>
      </c>
      <c r="B5" s="7">
        <v>414.7</v>
      </c>
      <c r="C5" s="5"/>
      <c r="D5" s="5"/>
      <c r="E5" s="5"/>
      <c r="F5" s="5">
        <v>463.1</v>
      </c>
      <c r="G5" s="5"/>
      <c r="H5" s="5"/>
      <c r="I5" s="5">
        <v>53.2</v>
      </c>
      <c r="J5" s="5">
        <v>105.1</v>
      </c>
      <c r="K5" s="5">
        <v>28.2</v>
      </c>
      <c r="L5" s="5">
        <v>55.6</v>
      </c>
      <c r="M5" s="5">
        <v>24.3</v>
      </c>
      <c r="N5" s="5">
        <v>4.9</v>
      </c>
      <c r="O5" s="5"/>
      <c r="P5" s="5"/>
      <c r="Q5" s="5"/>
      <c r="R5" s="5">
        <v>7.4</v>
      </c>
      <c r="S5" s="10"/>
      <c r="T5" s="10">
        <v>1156.5</v>
      </c>
      <c r="U5" s="1"/>
    </row>
    <row r="6" spans="1:21" ht="12.75">
      <c r="A6" s="8" t="s">
        <v>1</v>
      </c>
      <c r="B6" s="7">
        <v>167.4</v>
      </c>
      <c r="C6" s="5"/>
      <c r="D6" s="5"/>
      <c r="E6" s="5"/>
      <c r="F6" s="5"/>
      <c r="G6" s="5"/>
      <c r="H6" s="5"/>
      <c r="I6" s="5"/>
      <c r="J6" s="5">
        <v>1.6</v>
      </c>
      <c r="K6" s="5"/>
      <c r="L6" s="5"/>
      <c r="M6" s="5"/>
      <c r="N6" s="5"/>
      <c r="O6" s="5"/>
      <c r="P6" s="5"/>
      <c r="Q6" s="5"/>
      <c r="R6" s="5"/>
      <c r="S6" s="10"/>
      <c r="T6" s="10">
        <v>169</v>
      </c>
      <c r="U6" s="1"/>
    </row>
    <row r="7" spans="1:21" ht="12.75">
      <c r="A7" s="8" t="s">
        <v>2</v>
      </c>
      <c r="B7" s="7">
        <v>266.8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0"/>
      <c r="T7" s="10">
        <v>266.8</v>
      </c>
      <c r="U7" s="1"/>
    </row>
    <row r="8" spans="1:21" ht="12.75">
      <c r="A8" s="8" t="s">
        <v>3</v>
      </c>
      <c r="B8" s="7">
        <v>178.9</v>
      </c>
      <c r="C8" s="5"/>
      <c r="D8" s="5"/>
      <c r="E8" s="5"/>
      <c r="F8" s="5"/>
      <c r="G8" s="5"/>
      <c r="H8" s="5"/>
      <c r="I8" s="5"/>
      <c r="J8" s="5">
        <v>12.5</v>
      </c>
      <c r="K8" s="5"/>
      <c r="L8" s="5"/>
      <c r="M8" s="5"/>
      <c r="N8" s="5"/>
      <c r="O8" s="5"/>
      <c r="P8" s="5"/>
      <c r="Q8" s="5"/>
      <c r="R8" s="5"/>
      <c r="S8" s="10"/>
      <c r="T8" s="10">
        <v>191.4</v>
      </c>
      <c r="U8" s="1"/>
    </row>
    <row r="9" spans="1:21" ht="12.75">
      <c r="A9" s="8" t="s">
        <v>4</v>
      </c>
      <c r="B9" s="7"/>
      <c r="C9" s="5">
        <v>169</v>
      </c>
      <c r="D9" s="5"/>
      <c r="E9" s="5">
        <v>191.4</v>
      </c>
      <c r="F9" s="5"/>
      <c r="G9" s="5">
        <v>137.8</v>
      </c>
      <c r="H9" s="5">
        <v>31.9</v>
      </c>
      <c r="I9" s="5">
        <v>24.3</v>
      </c>
      <c r="J9" s="5">
        <v>8.5</v>
      </c>
      <c r="K9" s="5"/>
      <c r="L9" s="5"/>
      <c r="M9" s="5"/>
      <c r="N9" s="5"/>
      <c r="O9" s="5"/>
      <c r="P9" s="5"/>
      <c r="Q9" s="5"/>
      <c r="R9" s="5"/>
      <c r="S9" s="10"/>
      <c r="T9" s="10">
        <v>562.9</v>
      </c>
      <c r="U9" s="1"/>
    </row>
    <row r="10" spans="1:21" ht="12.75">
      <c r="A10" s="8" t="s">
        <v>5</v>
      </c>
      <c r="B10" s="7"/>
      <c r="C10" s="5"/>
      <c r="D10" s="5">
        <v>223.4</v>
      </c>
      <c r="E10" s="5"/>
      <c r="F10" s="5"/>
      <c r="G10" s="5"/>
      <c r="H10" s="5"/>
      <c r="I10" s="5">
        <v>25.3</v>
      </c>
      <c r="J10" s="5"/>
      <c r="K10" s="5"/>
      <c r="L10" s="5"/>
      <c r="M10" s="5"/>
      <c r="N10" s="5"/>
      <c r="O10" s="5"/>
      <c r="P10" s="5"/>
      <c r="Q10" s="5"/>
      <c r="R10" s="5"/>
      <c r="S10" s="10"/>
      <c r="T10" s="10">
        <v>248.7</v>
      </c>
      <c r="U10" s="1"/>
    </row>
    <row r="11" spans="1:21" ht="12.75">
      <c r="A11" s="8" t="s">
        <v>6</v>
      </c>
      <c r="B11" s="7"/>
      <c r="C11" s="5"/>
      <c r="D11" s="5">
        <v>43.4</v>
      </c>
      <c r="E11" s="5"/>
      <c r="F11" s="5">
        <v>19.2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0"/>
      <c r="T11" s="10">
        <v>62.6</v>
      </c>
      <c r="U11" s="1"/>
    </row>
    <row r="12" spans="1:21" ht="12.75">
      <c r="A12" s="8" t="s">
        <v>7</v>
      </c>
      <c r="B12" s="7">
        <v>65.8</v>
      </c>
      <c r="C12" s="5"/>
      <c r="D12" s="5"/>
      <c r="E12" s="5"/>
      <c r="F12" s="5">
        <v>18.3</v>
      </c>
      <c r="G12" s="5">
        <v>27.1</v>
      </c>
      <c r="H12" s="5">
        <v>6.8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10"/>
      <c r="T12" s="10">
        <v>118</v>
      </c>
      <c r="U12" s="1"/>
    </row>
    <row r="13" spans="1:21" ht="12.75">
      <c r="A13" s="8" t="s">
        <v>8</v>
      </c>
      <c r="B13" s="7">
        <v>62.9</v>
      </c>
      <c r="C13" s="5"/>
      <c r="D13" s="5"/>
      <c r="E13" s="5"/>
      <c r="F13" s="5">
        <v>20.1</v>
      </c>
      <c r="G13" s="5">
        <v>15.1</v>
      </c>
      <c r="H13" s="5">
        <v>3.6</v>
      </c>
      <c r="I13" s="5">
        <v>13.4</v>
      </c>
      <c r="J13" s="5"/>
      <c r="K13" s="5">
        <v>0</v>
      </c>
      <c r="L13" s="5">
        <v>19.2</v>
      </c>
      <c r="M13" s="5">
        <v>6.9</v>
      </c>
      <c r="N13" s="5">
        <v>1.5</v>
      </c>
      <c r="O13" s="5"/>
      <c r="P13" s="5"/>
      <c r="Q13" s="5"/>
      <c r="R13" s="5"/>
      <c r="S13" s="10"/>
      <c r="T13" s="10">
        <v>142.7</v>
      </c>
      <c r="U13" s="1"/>
    </row>
    <row r="14" spans="1:21" ht="12.75">
      <c r="A14" s="8" t="s">
        <v>9</v>
      </c>
      <c r="B14" s="7"/>
      <c r="C14" s="5"/>
      <c r="D14" s="5"/>
      <c r="E14" s="5"/>
      <c r="F14" s="5">
        <v>42.2</v>
      </c>
      <c r="G14" s="5"/>
      <c r="H14" s="5"/>
      <c r="I14" s="5"/>
      <c r="J14" s="5"/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26.2</v>
      </c>
      <c r="Q14" s="5">
        <v>0.8</v>
      </c>
      <c r="R14" s="5">
        <v>0</v>
      </c>
      <c r="S14" s="10"/>
      <c r="T14" s="10">
        <v>69.2</v>
      </c>
      <c r="U14" s="1"/>
    </row>
    <row r="15" spans="1:21" ht="12.75">
      <c r="A15" s="8" t="s">
        <v>10</v>
      </c>
      <c r="B15" s="7"/>
      <c r="C15" s="5"/>
      <c r="D15" s="5"/>
      <c r="E15" s="5"/>
      <c r="F15" s="5"/>
      <c r="G15" s="5">
        <v>68.7</v>
      </c>
      <c r="H15" s="5"/>
      <c r="I15" s="5"/>
      <c r="J15" s="5"/>
      <c r="K15" s="5">
        <v>3.5</v>
      </c>
      <c r="L15" s="5">
        <v>0</v>
      </c>
      <c r="M15" s="5">
        <v>0</v>
      </c>
      <c r="N15" s="5">
        <v>0</v>
      </c>
      <c r="O15" s="5">
        <v>2.7</v>
      </c>
      <c r="P15" s="5">
        <v>26.5</v>
      </c>
      <c r="Q15" s="5">
        <v>0.5</v>
      </c>
      <c r="R15" s="5">
        <v>9.8</v>
      </c>
      <c r="S15" s="10"/>
      <c r="T15" s="10">
        <v>111.7</v>
      </c>
      <c r="U15" s="1"/>
    </row>
    <row r="16" spans="1:21" ht="12.75">
      <c r="A16" s="8" t="s">
        <v>11</v>
      </c>
      <c r="B16" s="7"/>
      <c r="C16" s="5"/>
      <c r="D16" s="5"/>
      <c r="E16" s="5"/>
      <c r="F16" s="5"/>
      <c r="G16" s="5"/>
      <c r="H16" s="5">
        <v>20.3</v>
      </c>
      <c r="I16" s="5"/>
      <c r="J16" s="5"/>
      <c r="K16" s="5">
        <v>13.7</v>
      </c>
      <c r="L16" s="5">
        <v>11</v>
      </c>
      <c r="M16" s="5">
        <v>0</v>
      </c>
      <c r="N16" s="5">
        <v>-7.3</v>
      </c>
      <c r="O16" s="5">
        <v>0</v>
      </c>
      <c r="P16" s="5">
        <v>-2.6</v>
      </c>
      <c r="Q16" s="5">
        <v>-1.7</v>
      </c>
      <c r="R16" s="5">
        <v>-1.4</v>
      </c>
      <c r="S16" s="10"/>
      <c r="T16" s="10">
        <v>32</v>
      </c>
      <c r="U16" s="1"/>
    </row>
    <row r="17" spans="1:21" ht="12.75">
      <c r="A17" s="8" t="s">
        <v>12</v>
      </c>
      <c r="B17" s="7"/>
      <c r="C17" s="5"/>
      <c r="D17" s="5"/>
      <c r="E17" s="5"/>
      <c r="F17" s="5"/>
      <c r="G17" s="5"/>
      <c r="H17" s="5"/>
      <c r="I17" s="5">
        <v>1.8</v>
      </c>
      <c r="J17" s="5"/>
      <c r="K17" s="5">
        <v>0</v>
      </c>
      <c r="L17" s="5">
        <v>0</v>
      </c>
      <c r="M17" s="5">
        <v>0</v>
      </c>
      <c r="N17" s="5"/>
      <c r="O17" s="5">
        <v>2.2</v>
      </c>
      <c r="P17" s="5">
        <v>12.1</v>
      </c>
      <c r="Q17" s="5">
        <v>-1.1</v>
      </c>
      <c r="R17" s="5">
        <v>-17.8</v>
      </c>
      <c r="S17" s="10"/>
      <c r="T17" s="10">
        <v>-2.8</v>
      </c>
      <c r="U17" s="1"/>
    </row>
    <row r="18" spans="1:21" ht="12.75">
      <c r="A18" s="8" t="s">
        <v>13</v>
      </c>
      <c r="B18" s="7"/>
      <c r="C18" s="5"/>
      <c r="D18" s="5"/>
      <c r="E18" s="5"/>
      <c r="F18" s="5"/>
      <c r="G18" s="5"/>
      <c r="H18" s="5"/>
      <c r="I18" s="5"/>
      <c r="J18" s="5"/>
      <c r="K18" s="5">
        <v>6.6</v>
      </c>
      <c r="L18" s="5">
        <v>0</v>
      </c>
      <c r="M18" s="5">
        <v>0</v>
      </c>
      <c r="N18" s="5">
        <v>-1.7</v>
      </c>
      <c r="O18" s="5">
        <v>0</v>
      </c>
      <c r="P18" s="5">
        <v>1.3</v>
      </c>
      <c r="Q18" s="5">
        <v>0.2</v>
      </c>
      <c r="R18" s="5">
        <v>25.5</v>
      </c>
      <c r="S18" s="10"/>
      <c r="T18" s="10">
        <v>31.9</v>
      </c>
      <c r="U18" s="1"/>
    </row>
    <row r="19" spans="1:21" ht="12.75">
      <c r="A19" s="8" t="s">
        <v>14</v>
      </c>
      <c r="B19" s="7"/>
      <c r="C19" s="5"/>
      <c r="D19" s="5"/>
      <c r="E19" s="5"/>
      <c r="F19" s="5"/>
      <c r="G19" s="5"/>
      <c r="H19" s="5"/>
      <c r="I19" s="5"/>
      <c r="J19" s="5"/>
      <c r="K19" s="5">
        <v>24.5</v>
      </c>
      <c r="L19" s="5">
        <v>22.9</v>
      </c>
      <c r="M19" s="5">
        <v>0.1</v>
      </c>
      <c r="N19" s="5">
        <v>0</v>
      </c>
      <c r="O19" s="5">
        <v>-0.4</v>
      </c>
      <c r="P19" s="5">
        <v>0</v>
      </c>
      <c r="Q19" s="5">
        <v>8</v>
      </c>
      <c r="R19" s="5">
        <v>12.9</v>
      </c>
      <c r="S19" s="10"/>
      <c r="T19" s="10">
        <v>68</v>
      </c>
      <c r="U19" s="1"/>
    </row>
    <row r="20" spans="1:21" ht="12.75">
      <c r="A20" s="8" t="s">
        <v>15</v>
      </c>
      <c r="B20" s="7"/>
      <c r="C20" s="5"/>
      <c r="D20" s="5"/>
      <c r="E20" s="5"/>
      <c r="F20" s="5"/>
      <c r="G20" s="5"/>
      <c r="H20" s="5"/>
      <c r="I20" s="5"/>
      <c r="J20" s="5"/>
      <c r="K20" s="5">
        <v>-1.5</v>
      </c>
      <c r="L20" s="5">
        <v>2.9</v>
      </c>
      <c r="M20" s="5">
        <v>0.7</v>
      </c>
      <c r="N20" s="5">
        <v>0</v>
      </c>
      <c r="O20" s="5">
        <v>23</v>
      </c>
      <c r="P20" s="5">
        <v>2.2</v>
      </c>
      <c r="Q20" s="5">
        <v>0</v>
      </c>
      <c r="R20" s="5">
        <v>-20.8</v>
      </c>
      <c r="S20" s="10"/>
      <c r="T20" s="10">
        <v>6.5</v>
      </c>
      <c r="U20" s="1"/>
    </row>
    <row r="21" spans="1:21" ht="12.75">
      <c r="A21" s="8" t="s">
        <v>16</v>
      </c>
      <c r="B21" s="7"/>
      <c r="C21" s="5"/>
      <c r="D21" s="5"/>
      <c r="E21" s="5"/>
      <c r="F21" s="5"/>
      <c r="G21" s="5"/>
      <c r="H21" s="5"/>
      <c r="I21" s="5"/>
      <c r="J21" s="5">
        <v>15</v>
      </c>
      <c r="K21" s="5">
        <v>-5.8</v>
      </c>
      <c r="L21" s="5">
        <v>0</v>
      </c>
      <c r="M21" s="5">
        <v>0</v>
      </c>
      <c r="N21" s="5">
        <v>0</v>
      </c>
      <c r="O21" s="5">
        <v>4.4</v>
      </c>
      <c r="P21" s="5">
        <v>2.2</v>
      </c>
      <c r="Q21" s="5">
        <v>-0.2</v>
      </c>
      <c r="R21" s="5">
        <v>0</v>
      </c>
      <c r="S21" s="10"/>
      <c r="T21" s="10">
        <v>15.6</v>
      </c>
      <c r="U21" s="1"/>
    </row>
    <row r="22" spans="1:21" ht="13.5" thickBot="1">
      <c r="A22" s="11" t="s">
        <v>17</v>
      </c>
      <c r="B22" s="12"/>
      <c r="C22" s="2"/>
      <c r="D22" s="2"/>
      <c r="E22" s="2"/>
      <c r="F22" s="2"/>
      <c r="G22" s="2"/>
      <c r="H22" s="2"/>
      <c r="I22" s="2"/>
      <c r="J22" s="2"/>
      <c r="K22" s="2">
        <v>0</v>
      </c>
      <c r="L22" s="2">
        <v>0.1</v>
      </c>
      <c r="M22" s="2">
        <v>0</v>
      </c>
      <c r="N22" s="2">
        <v>-0.2</v>
      </c>
      <c r="O22" s="2">
        <v>0</v>
      </c>
      <c r="P22" s="2">
        <v>0.1</v>
      </c>
      <c r="Q22" s="2">
        <v>0</v>
      </c>
      <c r="R22" s="2">
        <v>0</v>
      </c>
      <c r="S22" s="13"/>
      <c r="T22" s="10">
        <v>0</v>
      </c>
      <c r="U22" s="1"/>
    </row>
    <row r="23" spans="1:21" ht="13.5" thickBot="1">
      <c r="A23" s="17" t="s">
        <v>0</v>
      </c>
      <c r="B23" s="2">
        <v>1156.5</v>
      </c>
      <c r="C23" s="2">
        <v>169</v>
      </c>
      <c r="D23" s="2">
        <v>266.8</v>
      </c>
      <c r="E23" s="2">
        <v>191.4</v>
      </c>
      <c r="F23" s="2">
        <v>562.9</v>
      </c>
      <c r="G23" s="2">
        <v>248.7</v>
      </c>
      <c r="H23" s="2">
        <v>62.6</v>
      </c>
      <c r="I23" s="2">
        <v>118</v>
      </c>
      <c r="J23" s="2">
        <v>142.7</v>
      </c>
      <c r="K23" s="18">
        <v>69.2</v>
      </c>
      <c r="L23" s="18">
        <v>111.7</v>
      </c>
      <c r="M23" s="18">
        <v>32</v>
      </c>
      <c r="N23" s="18">
        <v>-2.8</v>
      </c>
      <c r="O23" s="18">
        <v>31.9</v>
      </c>
      <c r="P23" s="18">
        <v>68</v>
      </c>
      <c r="Q23" s="18">
        <v>6.5</v>
      </c>
      <c r="R23" s="18">
        <v>15.6</v>
      </c>
      <c r="S23" s="19">
        <v>0</v>
      </c>
      <c r="T23" s="20">
        <f>SUM(T5:T22)</f>
        <v>3250.699999999999</v>
      </c>
      <c r="U23" s="1"/>
    </row>
    <row r="24" spans="1:2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8" spans="1:16" ht="16.5" thickBot="1">
      <c r="A28" s="22" t="s">
        <v>48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  <c r="P28" s="1"/>
    </row>
    <row r="29" spans="1:16" ht="13.5" thickBot="1">
      <c r="A29" s="23"/>
      <c r="B29" s="42">
        <v>1</v>
      </c>
      <c r="C29" s="42">
        <v>2</v>
      </c>
      <c r="D29" s="42">
        <v>3</v>
      </c>
      <c r="E29" s="42">
        <v>4</v>
      </c>
      <c r="F29" s="42">
        <v>5</v>
      </c>
      <c r="G29" s="42">
        <v>6</v>
      </c>
      <c r="H29" s="42">
        <v>9</v>
      </c>
      <c r="I29" s="42">
        <v>10</v>
      </c>
      <c r="J29" s="42">
        <v>11</v>
      </c>
      <c r="K29" s="42">
        <v>14</v>
      </c>
      <c r="L29" s="42">
        <v>15</v>
      </c>
      <c r="M29" s="42">
        <v>16</v>
      </c>
      <c r="N29" s="43">
        <v>17</v>
      </c>
      <c r="O29" s="26" t="s">
        <v>49</v>
      </c>
      <c r="P29" s="27"/>
    </row>
    <row r="30" spans="1:16" ht="12.75">
      <c r="A30" s="44" t="s">
        <v>22</v>
      </c>
      <c r="B30" s="3">
        <v>2.26638</v>
      </c>
      <c r="C30" s="4">
        <v>0</v>
      </c>
      <c r="D30" s="4">
        <v>1.46542</v>
      </c>
      <c r="E30" s="4">
        <v>0</v>
      </c>
      <c r="F30" s="4">
        <v>2.0378</v>
      </c>
      <c r="G30" s="4">
        <v>1.7501</v>
      </c>
      <c r="H30" s="4">
        <v>2.12606</v>
      </c>
      <c r="I30" s="3">
        <v>1.29814</v>
      </c>
      <c r="J30" s="4">
        <v>1.78077</v>
      </c>
      <c r="K30" s="4">
        <v>0.960465</v>
      </c>
      <c r="L30" s="4">
        <v>1.33309</v>
      </c>
      <c r="M30" s="4">
        <v>0.535747</v>
      </c>
      <c r="N30" s="29">
        <v>3.19133</v>
      </c>
      <c r="O30" s="31"/>
      <c r="P30" s="45">
        <f>(SUM(B30:N30)/13)/P44</f>
        <v>3.807392702110492</v>
      </c>
    </row>
    <row r="31" spans="1:16" ht="12.75">
      <c r="A31" s="46" t="s">
        <v>1</v>
      </c>
      <c r="B31" s="7">
        <v>0.330145</v>
      </c>
      <c r="C31" s="5">
        <v>1</v>
      </c>
      <c r="D31" s="5">
        <v>0.214766</v>
      </c>
      <c r="E31" s="5">
        <v>0</v>
      </c>
      <c r="F31" s="5">
        <v>0.297286</v>
      </c>
      <c r="G31" s="5">
        <v>0.256489</v>
      </c>
      <c r="H31" s="5">
        <v>0.321177</v>
      </c>
      <c r="I31" s="7">
        <v>0.189484</v>
      </c>
      <c r="J31" s="5">
        <v>0.261617</v>
      </c>
      <c r="K31" s="5">
        <v>0.140703</v>
      </c>
      <c r="L31" s="5">
        <v>0.195302</v>
      </c>
      <c r="M31" s="5">
        <v>0.078472</v>
      </c>
      <c r="N31" s="10">
        <v>0.467119</v>
      </c>
      <c r="O31" s="31"/>
      <c r="P31" s="47">
        <f>(SUM(B31:N31)/13)/P44</f>
        <v>0.7621893506027135</v>
      </c>
    </row>
    <row r="32" spans="1:16" ht="12.75">
      <c r="A32" s="46" t="s">
        <v>2</v>
      </c>
      <c r="B32" s="7">
        <v>0.522845</v>
      </c>
      <c r="C32" s="5">
        <v>0</v>
      </c>
      <c r="D32" s="5">
        <v>1.33807</v>
      </c>
      <c r="E32" s="5">
        <v>0</v>
      </c>
      <c r="F32" s="5">
        <v>0.470112</v>
      </c>
      <c r="G32" s="5">
        <v>0.403742</v>
      </c>
      <c r="H32" s="5">
        <v>0.490473</v>
      </c>
      <c r="I32" s="7">
        <v>0.299475</v>
      </c>
      <c r="J32" s="5">
        <v>0.410817</v>
      </c>
      <c r="K32" s="5">
        <v>0.221575</v>
      </c>
      <c r="L32" s="5">
        <v>0.307538</v>
      </c>
      <c r="M32" s="5">
        <v>0.123595</v>
      </c>
      <c r="N32" s="10">
        <v>0.736226</v>
      </c>
      <c r="O32" s="31"/>
      <c r="P32" s="47">
        <f>(SUM(B32:N32)/13)/P44</f>
        <v>1.0814624702136488</v>
      </c>
    </row>
    <row r="33" spans="1:16" ht="12.75">
      <c r="A33" s="46" t="s">
        <v>3</v>
      </c>
      <c r="B33" s="7">
        <v>0.366941</v>
      </c>
      <c r="C33" s="5">
        <v>0</v>
      </c>
      <c r="D33" s="5">
        <v>0.247402</v>
      </c>
      <c r="E33" s="5">
        <v>1</v>
      </c>
      <c r="F33" s="5">
        <v>0.333357</v>
      </c>
      <c r="G33" s="5">
        <v>0.295465</v>
      </c>
      <c r="H33" s="5">
        <v>0.433859</v>
      </c>
      <c r="I33" s="7">
        <v>0.213174</v>
      </c>
      <c r="J33" s="5">
        <v>0.305592</v>
      </c>
      <c r="K33" s="5">
        <v>0.161687</v>
      </c>
      <c r="L33" s="5">
        <v>0.224514</v>
      </c>
      <c r="M33" s="5">
        <v>0.090094</v>
      </c>
      <c r="N33" s="10">
        <v>0.534176</v>
      </c>
      <c r="O33" s="31" t="s">
        <v>23</v>
      </c>
      <c r="P33" s="47">
        <f>(SUM(B33:N33)/13)/P44</f>
        <v>0.8543413936234254</v>
      </c>
    </row>
    <row r="34" spans="1:16" ht="12.75">
      <c r="A34" s="46" t="s">
        <v>4</v>
      </c>
      <c r="B34" s="7">
        <v>0.253693</v>
      </c>
      <c r="C34" s="5">
        <v>0</v>
      </c>
      <c r="D34" s="5">
        <v>0.634881</v>
      </c>
      <c r="E34" s="5">
        <v>0</v>
      </c>
      <c r="F34" s="5">
        <v>1.23044</v>
      </c>
      <c r="G34" s="5">
        <v>0.75822</v>
      </c>
      <c r="H34" s="5">
        <v>0.29894</v>
      </c>
      <c r="I34" s="7">
        <v>0.147349</v>
      </c>
      <c r="J34" s="5">
        <v>0.211082</v>
      </c>
      <c r="K34" s="5">
        <v>0.111716</v>
      </c>
      <c r="L34" s="5">
        <v>0.155124</v>
      </c>
      <c r="M34" s="5">
        <v>0.06225</v>
      </c>
      <c r="N34" s="10">
        <v>0.369117</v>
      </c>
      <c r="O34" s="31" t="s">
        <v>24</v>
      </c>
      <c r="P34" s="47">
        <f>(SUM(B34:N34)/13)/P44</f>
        <v>0.8597342159761265</v>
      </c>
    </row>
    <row r="35" spans="1:16" ht="12.75">
      <c r="A35" s="46" t="s">
        <v>5</v>
      </c>
      <c r="B35" s="7">
        <v>0.437794</v>
      </c>
      <c r="C35" s="5">
        <v>0</v>
      </c>
      <c r="D35" s="5">
        <v>1.1204</v>
      </c>
      <c r="E35" s="5">
        <v>0</v>
      </c>
      <c r="F35" s="5">
        <v>0.393639</v>
      </c>
      <c r="G35" s="5">
        <v>1.33807</v>
      </c>
      <c r="H35" s="5">
        <v>0.410688</v>
      </c>
      <c r="I35" s="7">
        <v>0.250759</v>
      </c>
      <c r="J35" s="5">
        <v>0.34399</v>
      </c>
      <c r="K35" s="5">
        <v>0.185532</v>
      </c>
      <c r="L35" s="5">
        <v>0.257511</v>
      </c>
      <c r="M35" s="5">
        <v>0.10349</v>
      </c>
      <c r="N35" s="10">
        <v>0.616465</v>
      </c>
      <c r="O35" s="31" t="s">
        <v>25</v>
      </c>
      <c r="P35" s="47">
        <f>(SUM(B35:N35)/13)/P44</f>
        <v>1.108653051674088</v>
      </c>
    </row>
    <row r="36" spans="1:16" ht="13.5" thickBot="1">
      <c r="A36" s="48" t="s">
        <v>50</v>
      </c>
      <c r="B36" s="7">
        <v>0.186672</v>
      </c>
      <c r="C36" s="5">
        <v>0</v>
      </c>
      <c r="D36" s="5">
        <v>0.236481</v>
      </c>
      <c r="E36" s="5">
        <v>0</v>
      </c>
      <c r="F36" s="5">
        <v>0.206951</v>
      </c>
      <c r="G36" s="5">
        <v>0.282422</v>
      </c>
      <c r="H36" s="5">
        <v>1.19842</v>
      </c>
      <c r="I36" s="7">
        <v>0.141151</v>
      </c>
      <c r="J36" s="5">
        <v>0.343877</v>
      </c>
      <c r="K36" s="5">
        <v>0.149684</v>
      </c>
      <c r="L36" s="5">
        <v>0.208884</v>
      </c>
      <c r="M36" s="5">
        <v>0.082406</v>
      </c>
      <c r="N36" s="10">
        <v>0.462423</v>
      </c>
      <c r="O36" s="31" t="s">
        <v>26</v>
      </c>
      <c r="P36" s="47">
        <f>(SUM(B36:N36)/13)/P44</f>
        <v>0.7107636680047671</v>
      </c>
    </row>
    <row r="37" spans="1:16" ht="12.75">
      <c r="A37" s="46" t="s">
        <v>27</v>
      </c>
      <c r="B37" s="3">
        <v>0.042098</v>
      </c>
      <c r="C37" s="4">
        <v>0</v>
      </c>
      <c r="D37" s="4">
        <v>0.099037</v>
      </c>
      <c r="E37" s="4">
        <v>0</v>
      </c>
      <c r="F37" s="4">
        <v>0.128</v>
      </c>
      <c r="G37" s="4">
        <v>0.118277</v>
      </c>
      <c r="H37" s="4">
        <v>0.076391</v>
      </c>
      <c r="I37" s="3">
        <v>1.20901</v>
      </c>
      <c r="J37" s="4">
        <v>0.154638</v>
      </c>
      <c r="K37" s="4">
        <v>0.261239</v>
      </c>
      <c r="L37" s="4">
        <v>0.551928</v>
      </c>
      <c r="M37" s="4">
        <v>0.285049</v>
      </c>
      <c r="N37" s="29">
        <v>0.359236</v>
      </c>
      <c r="O37" s="31" t="s">
        <v>28</v>
      </c>
      <c r="P37" s="47">
        <f>(SUM(B37:N37)/13)/P44</f>
        <v>0.6672026788013797</v>
      </c>
    </row>
    <row r="38" spans="1:16" ht="12.75">
      <c r="A38" s="46" t="s">
        <v>29</v>
      </c>
      <c r="B38" s="7">
        <v>0.161548</v>
      </c>
      <c r="C38" s="5">
        <v>0</v>
      </c>
      <c r="D38" s="5">
        <v>0.384452</v>
      </c>
      <c r="E38" s="5">
        <v>0</v>
      </c>
      <c r="F38" s="5">
        <v>0.164541</v>
      </c>
      <c r="G38" s="5">
        <v>0.45914</v>
      </c>
      <c r="H38" s="5">
        <v>0.274477</v>
      </c>
      <c r="I38" s="7">
        <v>0.291241</v>
      </c>
      <c r="J38" s="5">
        <v>1.27176</v>
      </c>
      <c r="K38" s="5">
        <v>0.478168</v>
      </c>
      <c r="L38" s="5">
        <v>0.670235</v>
      </c>
      <c r="M38" s="5">
        <v>0.260408</v>
      </c>
      <c r="N38" s="10">
        <v>1.38603</v>
      </c>
      <c r="O38" s="31" t="s">
        <v>30</v>
      </c>
      <c r="P38" s="47">
        <f>(SUM(B38:N38)/13)/P44</f>
        <v>1.1784548713936474</v>
      </c>
    </row>
    <row r="39" spans="1:16" ht="12.75">
      <c r="A39" s="46" t="s">
        <v>31</v>
      </c>
      <c r="B39" s="7">
        <v>0.018211</v>
      </c>
      <c r="C39" s="5">
        <v>0</v>
      </c>
      <c r="D39" s="5">
        <v>0.02767</v>
      </c>
      <c r="E39" s="5">
        <v>0</v>
      </c>
      <c r="F39" s="5">
        <v>0.025081</v>
      </c>
      <c r="G39" s="5">
        <v>0.033046</v>
      </c>
      <c r="H39" s="5">
        <v>0.097402</v>
      </c>
      <c r="I39" s="7">
        <v>0.088315</v>
      </c>
      <c r="J39" s="5">
        <v>0.047911</v>
      </c>
      <c r="K39" s="5">
        <v>1.14645</v>
      </c>
      <c r="L39" s="5">
        <v>0.101597</v>
      </c>
      <c r="M39" s="5">
        <v>0.049128</v>
      </c>
      <c r="N39" s="10">
        <v>0.7848</v>
      </c>
      <c r="O39" s="31" t="s">
        <v>32</v>
      </c>
      <c r="P39" s="47">
        <f>(SUM(B39:N39)/13)/P44</f>
        <v>0.49145163216609006</v>
      </c>
    </row>
    <row r="40" spans="1:16" ht="12.75">
      <c r="A40" s="46" t="s">
        <v>33</v>
      </c>
      <c r="B40" s="7">
        <v>0.062922</v>
      </c>
      <c r="C40" s="5">
        <v>0</v>
      </c>
      <c r="D40" s="5">
        <v>0.133785</v>
      </c>
      <c r="E40" s="5">
        <v>0</v>
      </c>
      <c r="F40" s="5">
        <v>0.093046</v>
      </c>
      <c r="G40" s="5">
        <v>0.159776</v>
      </c>
      <c r="H40" s="5">
        <v>0.174586</v>
      </c>
      <c r="I40" s="7">
        <v>0.467478</v>
      </c>
      <c r="J40" s="5">
        <v>0.353394</v>
      </c>
      <c r="K40" s="5">
        <v>0.447802</v>
      </c>
      <c r="L40" s="5">
        <v>1.37646</v>
      </c>
      <c r="M40" s="5">
        <v>0.380227</v>
      </c>
      <c r="N40" s="10">
        <v>1.16729</v>
      </c>
      <c r="O40" s="31" t="s">
        <v>34</v>
      </c>
      <c r="P40" s="47">
        <f>(SUM(B40:N40)/13)/P44</f>
        <v>0.9783421849471378</v>
      </c>
    </row>
    <row r="41" spans="1:16" ht="12.75">
      <c r="A41" s="46" t="s">
        <v>51</v>
      </c>
      <c r="B41" s="7">
        <v>-0.009463</v>
      </c>
      <c r="C41" s="5">
        <v>0</v>
      </c>
      <c r="D41" s="5">
        <v>-0.000858</v>
      </c>
      <c r="E41" s="5">
        <v>0</v>
      </c>
      <c r="F41" s="5">
        <v>-0.000767</v>
      </c>
      <c r="G41" s="5">
        <v>-0.001025</v>
      </c>
      <c r="H41" s="5">
        <v>-0.107955</v>
      </c>
      <c r="I41" s="7">
        <v>0.145025</v>
      </c>
      <c r="J41" s="5">
        <v>0.021557</v>
      </c>
      <c r="K41" s="5">
        <v>0.652667</v>
      </c>
      <c r="L41" s="5">
        <v>0.080882</v>
      </c>
      <c r="M41" s="5">
        <v>1.0878</v>
      </c>
      <c r="N41" s="10">
        <v>-0.960272</v>
      </c>
      <c r="O41" s="33"/>
      <c r="P41" s="47">
        <f>(SUM(B41:N41)/13)/P44</f>
        <v>0.18434247417839222</v>
      </c>
    </row>
    <row r="42" spans="1:16" ht="13.5" thickBot="1">
      <c r="A42" s="48" t="s">
        <v>52</v>
      </c>
      <c r="B42" s="7">
        <v>0.020932</v>
      </c>
      <c r="C42" s="5">
        <v>0</v>
      </c>
      <c r="D42" s="5">
        <v>0.024728</v>
      </c>
      <c r="E42" s="5">
        <v>0</v>
      </c>
      <c r="F42" s="5">
        <v>0.017519</v>
      </c>
      <c r="G42" s="5">
        <v>0.029532</v>
      </c>
      <c r="H42" s="5">
        <v>0.141975</v>
      </c>
      <c r="I42" s="7">
        <v>-0.063653</v>
      </c>
      <c r="J42" s="5">
        <v>0.040564</v>
      </c>
      <c r="K42" s="5">
        <v>0.146375</v>
      </c>
      <c r="L42" s="5">
        <v>0.031755</v>
      </c>
      <c r="M42" s="5">
        <v>-0.029622</v>
      </c>
      <c r="N42" s="10">
        <v>1.19406</v>
      </c>
      <c r="O42" s="33"/>
      <c r="P42" s="49">
        <f>(SUM(B42:N42)/13)/P44</f>
        <v>0.3156693063080847</v>
      </c>
    </row>
    <row r="43" spans="1:16" ht="13.5" thickBot="1">
      <c r="A43" s="3"/>
      <c r="B43" s="23"/>
      <c r="C43" s="35"/>
      <c r="D43" s="36" t="s">
        <v>37</v>
      </c>
      <c r="E43" s="36"/>
      <c r="F43" s="36"/>
      <c r="G43" s="36"/>
      <c r="H43" s="36"/>
      <c r="I43" s="36"/>
      <c r="J43" s="36"/>
      <c r="K43" s="36"/>
      <c r="L43" s="36"/>
      <c r="M43" s="36"/>
      <c r="N43" s="37"/>
      <c r="O43" s="33"/>
      <c r="P43" s="38" t="s">
        <v>53</v>
      </c>
    </row>
    <row r="44" spans="1:16" ht="13.5" thickBot="1">
      <c r="A44" s="39" t="s">
        <v>39</v>
      </c>
      <c r="B44" s="7">
        <f>(SUM(B30:B42)/13)/P44</f>
        <v>0.9466469891920126</v>
      </c>
      <c r="C44" s="5">
        <f>(SUM(C30:C42)/13)/P44</f>
        <v>0.20311183581414122</v>
      </c>
      <c r="D44" s="5">
        <f>(SUM(D30:D42)/13)/P44</f>
        <v>1.203688267204181</v>
      </c>
      <c r="E44" s="5">
        <f>(SUM(E30:E42)/13)/P44</f>
        <v>0.20311183581414122</v>
      </c>
      <c r="F44" s="5">
        <f>(SUM(F30:F42)/13)/P44</f>
        <v>1.0961955934480994</v>
      </c>
      <c r="G44" s="5">
        <f>(SUM(G30:G42)/13)/P44</f>
        <v>1.1949585205008892</v>
      </c>
      <c r="H44" s="5">
        <f>(SUM(H30:H42)/13)/P44</f>
        <v>1.2057719915277987</v>
      </c>
      <c r="I44" s="5">
        <f>(SUM(I30:I42)/13)/P44</f>
        <v>0.9499434942872759</v>
      </c>
      <c r="J44" s="5">
        <f>(SUM(J30:J42)/13)/P44</f>
        <v>1.1267769238956191</v>
      </c>
      <c r="K44" s="5">
        <f>(SUM(K30:K42)/13)/P44</f>
        <v>1.0285711326084674</v>
      </c>
      <c r="L44" s="5">
        <f>(SUM(L30:L42)/13)/P44</f>
        <v>1.1160629776682591</v>
      </c>
      <c r="M44" s="5">
        <f>(SUM(M30:M42)/13)/P44</f>
        <v>0.6314836344669409</v>
      </c>
      <c r="N44" s="10">
        <f>(SUM(N30:N42)/13)/P44</f>
        <v>2.093676803572168</v>
      </c>
      <c r="O44" s="2"/>
      <c r="P44" s="9">
        <f>(SUM(B30:N42)/(13*13))</f>
        <v>0.3787227692307694</v>
      </c>
    </row>
    <row r="45" spans="1:16" ht="13.5" thickBot="1">
      <c r="A45" s="1"/>
      <c r="B45" s="23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27"/>
      <c r="O45" s="1"/>
      <c r="P45" s="1"/>
    </row>
    <row r="46" spans="1:16" ht="13.5" thickBot="1">
      <c r="A46" s="3"/>
      <c r="B46" s="7"/>
      <c r="C46" s="5"/>
      <c r="D46" s="5"/>
      <c r="E46" s="5"/>
      <c r="F46" s="5"/>
      <c r="G46" s="5"/>
      <c r="H46" s="5"/>
      <c r="I46" s="40" t="s">
        <v>40</v>
      </c>
      <c r="J46" s="40"/>
      <c r="K46" s="5"/>
      <c r="L46" s="5"/>
      <c r="M46" s="5"/>
      <c r="N46" s="10"/>
      <c r="O46" s="1"/>
      <c r="P46" s="1"/>
    </row>
    <row r="47" spans="1:16" ht="13.5" thickBot="1">
      <c r="A47" s="50" t="s">
        <v>41</v>
      </c>
      <c r="B47" s="23">
        <f>IF(AND(B44&gt;=1,P30&gt;=1),1,0)</f>
        <v>0</v>
      </c>
      <c r="C47" s="35">
        <f>IF(AND(C44&gt;=1,P31&gt;=1),1,0)</f>
        <v>0</v>
      </c>
      <c r="D47" s="35">
        <f>IF(AND(D44&gt;=1,P32&gt;=1),1,0)</f>
        <v>1</v>
      </c>
      <c r="E47" s="35">
        <f>IF(AND(E44&gt;=1,P33&gt;=1),1,0)</f>
        <v>0</v>
      </c>
      <c r="F47" s="35">
        <f>IF(AND(F44&gt;=1,P34&gt;=1),1,0)</f>
        <v>0</v>
      </c>
      <c r="G47" s="35">
        <f>IF(AND(G44&gt;=1,P35&gt;=1),1,0)</f>
        <v>1</v>
      </c>
      <c r="H47" s="35">
        <f>IF(AND(H44&gt;=1,P36&gt;=1),1,0)</f>
        <v>0</v>
      </c>
      <c r="I47" s="35">
        <f>IF(AND(I44&gt;=1,P37&gt;=1),1,0)</f>
        <v>0</v>
      </c>
      <c r="J47" s="35">
        <f>IF(AND(J44&gt;=1,P38&gt;=1),1,0)</f>
        <v>1</v>
      </c>
      <c r="K47" s="35">
        <f>IF(AND(K44&gt;=1,P39&gt;=1),1,0)</f>
        <v>0</v>
      </c>
      <c r="L47" s="35">
        <f>IF(AND(L44&gt;=1,P40&gt;=1),1,0)</f>
        <v>0</v>
      </c>
      <c r="M47" s="35">
        <f>IF(AND(M44&gt;=1,P41&gt;=1),1,0)</f>
        <v>0</v>
      </c>
      <c r="N47" s="27">
        <f>IF(AND(N44&gt;=1,P42&gt;=1),1,0)</f>
        <v>0</v>
      </c>
      <c r="O47" s="1"/>
      <c r="P47" s="1"/>
    </row>
    <row r="48" spans="1:16" ht="13.5" thickBot="1">
      <c r="A48" s="50" t="s">
        <v>42</v>
      </c>
      <c r="B48" s="7"/>
      <c r="C48" s="5"/>
      <c r="D48" s="5"/>
      <c r="E48" s="5"/>
      <c r="F48" s="5"/>
      <c r="G48" s="5"/>
      <c r="H48" s="5"/>
      <c r="I48" s="24" t="s">
        <v>43</v>
      </c>
      <c r="J48" s="40"/>
      <c r="K48" s="40"/>
      <c r="L48" s="5"/>
      <c r="M48" s="5"/>
      <c r="N48" s="10"/>
      <c r="O48" s="1"/>
      <c r="P48" s="1"/>
    </row>
    <row r="49" spans="1:16" ht="13.5" thickBot="1">
      <c r="A49" s="50" t="s">
        <v>44</v>
      </c>
      <c r="B49" s="23">
        <f>IF(AND(B44&lt;1,P30&gt;=1),1,0)</f>
        <v>1</v>
      </c>
      <c r="C49" s="35">
        <f>IF(AND(C44&lt;1,P31&gt;=1),1,0)</f>
        <v>0</v>
      </c>
      <c r="D49" s="35">
        <f>IF(AND(D44&lt;1,P32&gt;=1),1,0)</f>
        <v>0</v>
      </c>
      <c r="E49" s="35">
        <f>IF(AND(E44&lt;1,P33&gt;=1),1,0)</f>
        <v>0</v>
      </c>
      <c r="F49" s="35">
        <f>IF(AND(F44&lt;1,P34&gt;=1),1,0)</f>
        <v>0</v>
      </c>
      <c r="G49" s="35">
        <f>IF(AND(G44&lt;1,P35&gt;=1),1,0)</f>
        <v>0</v>
      </c>
      <c r="H49" s="35">
        <f>IF(AND(H44&lt;1,P36&gt;=1),1,0)</f>
        <v>0</v>
      </c>
      <c r="I49" s="35">
        <f>IF(AND(I44&lt;1,P37&gt;=1),1,0)</f>
        <v>0</v>
      </c>
      <c r="J49" s="35">
        <f>IF(AND(J44&lt;1,P38&gt;=1),1,0)</f>
        <v>0</v>
      </c>
      <c r="K49" s="35">
        <f>IF(AND(K44&lt;1,P39&gt;=1),1,0)</f>
        <v>0</v>
      </c>
      <c r="L49" s="35">
        <f>IF(AND(L44&lt;1,P40&gt;=1),1,0)</f>
        <v>0</v>
      </c>
      <c r="M49" s="35">
        <f>IF(AND(M44&lt;1,P41&gt;=1),1,0)</f>
        <v>0</v>
      </c>
      <c r="N49" s="27">
        <f>IF(AND(N44&lt;1,P42&gt;=1),1,0)</f>
        <v>0</v>
      </c>
      <c r="O49" s="1"/>
      <c r="P49" s="1"/>
    </row>
    <row r="50" spans="1:16" ht="13.5" thickBot="1">
      <c r="A50" s="50" t="s">
        <v>42</v>
      </c>
      <c r="B50" s="7"/>
      <c r="C50" s="5"/>
      <c r="D50" s="5"/>
      <c r="E50" s="5"/>
      <c r="F50" s="5"/>
      <c r="G50" s="5"/>
      <c r="H50" s="5"/>
      <c r="I50" s="24" t="s">
        <v>45</v>
      </c>
      <c r="J50" s="40"/>
      <c r="K50" s="40"/>
      <c r="L50" s="5"/>
      <c r="M50" s="5"/>
      <c r="N50" s="10"/>
      <c r="O50" s="1"/>
      <c r="P50" s="1"/>
    </row>
    <row r="51" spans="1:16" ht="13.5" thickBot="1">
      <c r="A51" s="50" t="s">
        <v>46</v>
      </c>
      <c r="B51" s="23">
        <f>IF(AND(B44&gt;=1,P30&lt;1),1,0)</f>
        <v>0</v>
      </c>
      <c r="C51" s="35">
        <f>IF(AND(C44&gt;=1,P31&lt;1),1,0)</f>
        <v>0</v>
      </c>
      <c r="D51" s="35">
        <f>IF(AND(D44&gt;=1,P32&lt;1),1,0)</f>
        <v>0</v>
      </c>
      <c r="E51" s="35">
        <f>IF(AND(E44&gt;=1,P33&lt;1),1,0)</f>
        <v>0</v>
      </c>
      <c r="F51" s="35">
        <f>IF(AND(F44&gt;=1,P34&lt;1),1,0)</f>
        <v>1</v>
      </c>
      <c r="G51" s="35">
        <f>IF(AND(G44&gt;=1,P35&lt;1),1,0)</f>
        <v>0</v>
      </c>
      <c r="H51" s="35">
        <f>IF(AND(H44&gt;=1,P36&lt;1),1,0)</f>
        <v>1</v>
      </c>
      <c r="I51" s="35">
        <f>IF(AND(I44&gt;=1,P37&lt;1),1,0)</f>
        <v>0</v>
      </c>
      <c r="J51" s="35">
        <f>IF(AND(J44&gt;=1,P38&lt;1),1,0)</f>
        <v>0</v>
      </c>
      <c r="K51" s="35">
        <f>IF(AND(K44&gt;=1,P39&lt;1),1,0)</f>
        <v>1</v>
      </c>
      <c r="L51" s="35">
        <f>IF(AND(L44&gt;=1,P40&lt;1),1,0)</f>
        <v>1</v>
      </c>
      <c r="M51" s="35">
        <f>IF(AND(M44&gt;=1,P41&lt;1),1,0)</f>
        <v>0</v>
      </c>
      <c r="N51" s="27">
        <f>IF(AND(N44&gt;=1,P42&lt;1),1,0)</f>
        <v>1</v>
      </c>
      <c r="O51" s="1"/>
      <c r="P51" s="1"/>
    </row>
    <row r="52" spans="1:16" ht="13.5" thickBot="1">
      <c r="A52" s="50" t="s">
        <v>41</v>
      </c>
      <c r="B52" s="7"/>
      <c r="C52" s="5"/>
      <c r="D52" s="5"/>
      <c r="E52" s="5"/>
      <c r="F52" s="5"/>
      <c r="G52" s="5"/>
      <c r="H52" s="5"/>
      <c r="I52" s="24" t="s">
        <v>47</v>
      </c>
      <c r="J52" s="5"/>
      <c r="K52" s="40"/>
      <c r="L52" s="5"/>
      <c r="M52" s="5"/>
      <c r="N52" s="10"/>
      <c r="O52" s="1"/>
      <c r="P52" s="1"/>
    </row>
    <row r="53" spans="1:16" ht="13.5" thickBot="1">
      <c r="A53" s="51"/>
      <c r="B53" s="23">
        <f>IF(AND(B44&lt;1,P30&lt;1),1,0)</f>
        <v>0</v>
      </c>
      <c r="C53" s="35">
        <f>IF(AND(C44&lt;1,P31&lt;1),1,0)</f>
        <v>1</v>
      </c>
      <c r="D53" s="35">
        <f>IF(AND(D44&lt;1,P32&lt;1),1,0)</f>
        <v>0</v>
      </c>
      <c r="E53" s="35">
        <f>IF(AND(E44&lt;1,P33&lt;1),1,0)</f>
        <v>1</v>
      </c>
      <c r="F53" s="35">
        <f>IF(AND(F44&lt;1,P34&lt;1),1,0)</f>
        <v>0</v>
      </c>
      <c r="G53" s="35">
        <f>IF(AND(G44&lt;1,P35&lt;1),1,0)</f>
        <v>0</v>
      </c>
      <c r="H53" s="35">
        <f>IF(AND(H44&lt;1,P36&lt;1),1,0)</f>
        <v>0</v>
      </c>
      <c r="I53" s="35">
        <f>IF(AND(I44&lt;1,P37&lt;1),1,0)</f>
        <v>1</v>
      </c>
      <c r="J53" s="35">
        <f>IF(AND(J44&lt;1,P38&lt;1),1,0)</f>
        <v>0</v>
      </c>
      <c r="K53" s="35">
        <f>IF(AND(K44&lt;1,P39&lt;1),1,0)</f>
        <v>0</v>
      </c>
      <c r="L53" s="35">
        <f>IF(AND(L44&lt;1,P40&lt;1),1,0)</f>
        <v>0</v>
      </c>
      <c r="M53" s="35">
        <f>IF(AND(M44&lt;1,P41&lt;1),1,0)</f>
        <v>1</v>
      </c>
      <c r="N53" s="27">
        <f>IF(AND(N44&lt;1,P42&lt;1),1,0)</f>
        <v>0</v>
      </c>
      <c r="O53" s="1"/>
      <c r="P53" s="1"/>
    </row>
    <row r="57" spans="1:16" ht="16.5" thickBot="1">
      <c r="A57" s="22" t="s">
        <v>54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"/>
      <c r="P57" s="1"/>
    </row>
    <row r="58" spans="1:16" ht="13.5" thickBot="1">
      <c r="A58" s="23"/>
      <c r="B58" s="24">
        <v>1</v>
      </c>
      <c r="C58" s="24">
        <v>2</v>
      </c>
      <c r="D58" s="24">
        <v>3</v>
      </c>
      <c r="E58" s="24">
        <v>4</v>
      </c>
      <c r="F58" s="24">
        <v>5</v>
      </c>
      <c r="G58" s="24">
        <v>6</v>
      </c>
      <c r="H58" s="24">
        <v>9</v>
      </c>
      <c r="I58" s="24">
        <v>10</v>
      </c>
      <c r="J58" s="24">
        <v>11</v>
      </c>
      <c r="K58" s="24">
        <v>14</v>
      </c>
      <c r="L58" s="24">
        <v>15</v>
      </c>
      <c r="M58" s="24">
        <v>16</v>
      </c>
      <c r="N58" s="25">
        <v>17</v>
      </c>
      <c r="O58" s="26" t="s">
        <v>49</v>
      </c>
      <c r="P58" s="29"/>
    </row>
    <row r="59" spans="1:16" ht="12.75">
      <c r="A59" s="44" t="s">
        <v>22</v>
      </c>
      <c r="B59" s="3">
        <v>1.00679</v>
      </c>
      <c r="C59" s="4">
        <v>0</v>
      </c>
      <c r="D59" s="4">
        <v>0.872461</v>
      </c>
      <c r="E59" s="4">
        <v>0</v>
      </c>
      <c r="F59" s="4">
        <v>1.7074</v>
      </c>
      <c r="G59" s="4">
        <v>1.04195</v>
      </c>
      <c r="H59" s="4">
        <v>1.57972</v>
      </c>
      <c r="I59" s="3">
        <v>0</v>
      </c>
      <c r="J59" s="4">
        <v>0</v>
      </c>
      <c r="K59" s="4">
        <v>0</v>
      </c>
      <c r="L59" s="4">
        <v>0</v>
      </c>
      <c r="M59" s="4">
        <v>0</v>
      </c>
      <c r="N59" s="29">
        <v>0</v>
      </c>
      <c r="O59" s="30"/>
      <c r="P59" s="6">
        <f>(SUM(B59:N59)/13)/P73</f>
        <v>3.4315996467723635</v>
      </c>
    </row>
    <row r="60" spans="1:16" ht="12.75">
      <c r="A60" s="46" t="s">
        <v>1</v>
      </c>
      <c r="B60" s="7">
        <v>0.292054</v>
      </c>
      <c r="C60" s="5">
        <v>0</v>
      </c>
      <c r="D60" s="5">
        <v>0.127729</v>
      </c>
      <c r="E60" s="5">
        <v>0</v>
      </c>
      <c r="F60" s="5">
        <v>0.248884</v>
      </c>
      <c r="G60" s="5">
        <v>0.152543</v>
      </c>
      <c r="H60" s="5">
        <v>0.241138</v>
      </c>
      <c r="I60" s="7">
        <v>0</v>
      </c>
      <c r="J60" s="5">
        <v>0</v>
      </c>
      <c r="K60" s="5">
        <v>0</v>
      </c>
      <c r="L60" s="5">
        <v>0</v>
      </c>
      <c r="M60" s="5">
        <v>0</v>
      </c>
      <c r="N60" s="10">
        <v>0</v>
      </c>
      <c r="O60" s="30"/>
      <c r="P60" s="8">
        <f>(SUM(B60:N60)/13)/P73</f>
        <v>0.5872043377830056</v>
      </c>
    </row>
    <row r="61" spans="1:16" ht="12.75">
      <c r="A61" s="46" t="s">
        <v>2</v>
      </c>
      <c r="B61" s="7">
        <v>0.462958</v>
      </c>
      <c r="C61" s="5">
        <v>0</v>
      </c>
      <c r="D61" s="5">
        <v>0.201273</v>
      </c>
      <c r="E61" s="5">
        <v>0</v>
      </c>
      <c r="F61" s="5">
        <v>0.393891</v>
      </c>
      <c r="G61" s="5">
        <v>0.240375</v>
      </c>
      <c r="H61" s="5">
        <v>0.364436</v>
      </c>
      <c r="I61" s="7">
        <v>0</v>
      </c>
      <c r="J61" s="5">
        <v>0</v>
      </c>
      <c r="K61" s="5">
        <v>0</v>
      </c>
      <c r="L61" s="5">
        <v>0</v>
      </c>
      <c r="M61" s="5">
        <v>0</v>
      </c>
      <c r="N61" s="10">
        <v>0</v>
      </c>
      <c r="O61" s="30"/>
      <c r="P61" s="8">
        <f>(SUM(B61:N61)/13)/P73</f>
        <v>0.9191728803014707</v>
      </c>
    </row>
    <row r="62" spans="1:17" ht="12.75">
      <c r="A62" s="46" t="s">
        <v>3</v>
      </c>
      <c r="B62" s="7">
        <v>0.322753</v>
      </c>
      <c r="C62" s="5">
        <v>0</v>
      </c>
      <c r="D62" s="5">
        <v>0.146235</v>
      </c>
      <c r="E62" s="5">
        <v>0</v>
      </c>
      <c r="F62" s="5">
        <v>0.277737</v>
      </c>
      <c r="G62" s="5">
        <v>0.174644</v>
      </c>
      <c r="H62" s="5">
        <v>0.34185</v>
      </c>
      <c r="I62" s="7">
        <v>0</v>
      </c>
      <c r="J62" s="5">
        <v>0</v>
      </c>
      <c r="K62" s="5">
        <v>0</v>
      </c>
      <c r="L62" s="5">
        <v>0</v>
      </c>
      <c r="M62" s="5">
        <v>0</v>
      </c>
      <c r="N62" s="10">
        <v>0</v>
      </c>
      <c r="O62" s="31" t="s">
        <v>23</v>
      </c>
      <c r="P62" s="8">
        <f>(SUM(B62:N62)/13)/P73</f>
        <v>0.698234172201492</v>
      </c>
      <c r="Q62" s="1"/>
    </row>
    <row r="63" spans="1:17" ht="12.75">
      <c r="A63" s="46" t="s">
        <v>4</v>
      </c>
      <c r="B63" s="7">
        <v>0.223167</v>
      </c>
      <c r="C63" s="5">
        <v>0</v>
      </c>
      <c r="D63" s="5">
        <v>0.564996</v>
      </c>
      <c r="E63" s="5">
        <v>0</v>
      </c>
      <c r="F63" s="5">
        <v>0.192005</v>
      </c>
      <c r="G63" s="5">
        <v>0.674758</v>
      </c>
      <c r="H63" s="5">
        <v>0.235368</v>
      </c>
      <c r="I63" s="7">
        <v>0</v>
      </c>
      <c r="J63" s="5">
        <v>0</v>
      </c>
      <c r="K63" s="5">
        <v>0</v>
      </c>
      <c r="L63" s="5">
        <v>0</v>
      </c>
      <c r="M63" s="5">
        <v>0</v>
      </c>
      <c r="N63" s="10">
        <v>0</v>
      </c>
      <c r="O63" s="31" t="s">
        <v>24</v>
      </c>
      <c r="P63" s="8">
        <f>(SUM(B63:N63)/13)/P73</f>
        <v>1.0448448497904537</v>
      </c>
      <c r="Q63" s="1"/>
    </row>
    <row r="64" spans="1:17" ht="12.75">
      <c r="A64" s="46" t="s">
        <v>5</v>
      </c>
      <c r="B64" s="7">
        <v>0.387649</v>
      </c>
      <c r="C64" s="5">
        <v>0</v>
      </c>
      <c r="D64" s="5">
        <v>1.00586</v>
      </c>
      <c r="E64" s="5">
        <v>0</v>
      </c>
      <c r="F64" s="5">
        <v>0.329817</v>
      </c>
      <c r="G64" s="5">
        <v>0.201273</v>
      </c>
      <c r="H64" s="5">
        <v>0.305154</v>
      </c>
      <c r="I64" s="7">
        <v>0</v>
      </c>
      <c r="J64" s="5">
        <v>0</v>
      </c>
      <c r="K64" s="5">
        <v>0</v>
      </c>
      <c r="L64" s="5">
        <v>0</v>
      </c>
      <c r="M64" s="5">
        <v>0</v>
      </c>
      <c r="N64" s="10">
        <v>0</v>
      </c>
      <c r="O64" s="31" t="s">
        <v>25</v>
      </c>
      <c r="P64" s="8">
        <f>(SUM(B64:N64)/13)/P73</f>
        <v>1.2324780898393652</v>
      </c>
      <c r="Q64" s="1"/>
    </row>
    <row r="65" spans="1:17" ht="13.5" thickBot="1">
      <c r="A65" s="46" t="s">
        <v>8</v>
      </c>
      <c r="B65" s="7">
        <v>0.140651</v>
      </c>
      <c r="C65" s="5">
        <v>0</v>
      </c>
      <c r="D65" s="5">
        <v>0.128698</v>
      </c>
      <c r="E65" s="5">
        <v>0</v>
      </c>
      <c r="F65" s="5">
        <v>0.155452</v>
      </c>
      <c r="G65" s="5">
        <v>0.153701</v>
      </c>
      <c r="H65" s="5">
        <v>0.11285</v>
      </c>
      <c r="I65" s="7">
        <v>0</v>
      </c>
      <c r="J65" s="5">
        <v>0</v>
      </c>
      <c r="K65" s="5">
        <v>0</v>
      </c>
      <c r="L65" s="5">
        <v>0</v>
      </c>
      <c r="M65" s="5">
        <v>0</v>
      </c>
      <c r="N65" s="10">
        <v>0</v>
      </c>
      <c r="O65" s="31" t="s">
        <v>26</v>
      </c>
      <c r="P65" s="8">
        <f>(SUM(B65:N65)/13)/P73</f>
        <v>0.38213927388667035</v>
      </c>
      <c r="Q65" s="1"/>
    </row>
    <row r="66" spans="1:17" ht="12.75">
      <c r="A66" s="28" t="s">
        <v>27</v>
      </c>
      <c r="B66" s="3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3">
        <v>0.183665</v>
      </c>
      <c r="J66" s="4">
        <v>0.11445</v>
      </c>
      <c r="K66" s="4">
        <v>0.240854</v>
      </c>
      <c r="L66" s="4">
        <v>0.523593</v>
      </c>
      <c r="M66" s="4">
        <v>0.273718</v>
      </c>
      <c r="N66" s="29">
        <v>0.292761</v>
      </c>
      <c r="O66" s="31" t="s">
        <v>28</v>
      </c>
      <c r="P66" s="8">
        <f>(SUM(B66:N66)/13)/P73</f>
        <v>0.900439349089343</v>
      </c>
      <c r="Q66" s="1"/>
    </row>
    <row r="67" spans="1:17" ht="12.75">
      <c r="A67" s="11" t="s">
        <v>29</v>
      </c>
      <c r="B67" s="7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7">
        <v>0.194598</v>
      </c>
      <c r="J67" s="5">
        <v>0.121136</v>
      </c>
      <c r="K67" s="5">
        <v>0.401228</v>
      </c>
      <c r="L67" s="5">
        <v>0.563309</v>
      </c>
      <c r="M67" s="5">
        <v>0.217621</v>
      </c>
      <c r="N67" s="10">
        <v>1.13458</v>
      </c>
      <c r="O67" s="31" t="s">
        <v>30</v>
      </c>
      <c r="P67" s="8">
        <f>(SUM(B67:N67)/13)/P73</f>
        <v>1.4550777875915464</v>
      </c>
      <c r="Q67" s="1"/>
    </row>
    <row r="68" spans="1:17" ht="12.75">
      <c r="A68" s="11" t="s">
        <v>31</v>
      </c>
      <c r="B68" s="7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7">
        <v>0.075198</v>
      </c>
      <c r="J68" s="5">
        <v>0.018124</v>
      </c>
      <c r="K68" s="5">
        <v>0.133194</v>
      </c>
      <c r="L68" s="5">
        <v>0.083108</v>
      </c>
      <c r="M68" s="5">
        <v>0.041819</v>
      </c>
      <c r="N68" s="10">
        <v>0.743493</v>
      </c>
      <c r="O68" s="31" t="s">
        <v>32</v>
      </c>
      <c r="P68" s="8">
        <f>(SUM(B68:N68)/13)/P73</f>
        <v>0.6052170934522143</v>
      </c>
      <c r="Q68" s="1"/>
    </row>
    <row r="69" spans="1:17" ht="12.75">
      <c r="A69" s="11" t="s">
        <v>33</v>
      </c>
      <c r="B69" s="7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7">
        <v>0.427573</v>
      </c>
      <c r="J69" s="5">
        <v>0.281685</v>
      </c>
      <c r="K69" s="5">
        <v>0.413167</v>
      </c>
      <c r="L69" s="5">
        <v>0.328265</v>
      </c>
      <c r="M69" s="5">
        <v>0.361031</v>
      </c>
      <c r="N69" s="10">
        <v>1.05616</v>
      </c>
      <c r="O69" s="31" t="s">
        <v>34</v>
      </c>
      <c r="P69" s="8">
        <f>(SUM(B69:N69)/13)/P73</f>
        <v>1.5851982245417355</v>
      </c>
      <c r="Q69" s="1"/>
    </row>
    <row r="70" spans="1:17" ht="12.75">
      <c r="A70" s="11" t="s">
        <v>35</v>
      </c>
      <c r="B70" s="7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7">
        <v>0.153759</v>
      </c>
      <c r="J70" s="5">
        <v>0.048085</v>
      </c>
      <c r="K70" s="5">
        <v>0.66351</v>
      </c>
      <c r="L70" s="5">
        <v>0.096041</v>
      </c>
      <c r="M70" s="5">
        <v>0.093744</v>
      </c>
      <c r="N70" s="10">
        <v>-0.927626</v>
      </c>
      <c r="O70" s="31"/>
      <c r="P70" s="8">
        <f>(SUM(B70:N70)/13)/P73</f>
        <v>0.07048178819343986</v>
      </c>
      <c r="Q70" s="1"/>
    </row>
    <row r="71" spans="1:17" ht="13.5" thickBot="1">
      <c r="A71" s="32" t="s">
        <v>36</v>
      </c>
      <c r="B71" s="7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7">
        <v>-0.079734</v>
      </c>
      <c r="J71" s="5">
        <v>0.000541</v>
      </c>
      <c r="K71" s="5">
        <v>0.129067</v>
      </c>
      <c r="L71" s="5">
        <v>0.007596</v>
      </c>
      <c r="M71" s="5">
        <v>-0.039147</v>
      </c>
      <c r="N71" s="10">
        <v>0.140725</v>
      </c>
      <c r="O71" s="33"/>
      <c r="P71" s="34">
        <f>(SUM(B71:N71)/13)/P73</f>
        <v>0.08791250655690175</v>
      </c>
      <c r="Q71" s="1"/>
    </row>
    <row r="72" spans="1:17" ht="13.5" thickBot="1">
      <c r="A72" s="6"/>
      <c r="B72" s="23"/>
      <c r="C72" s="35"/>
      <c r="D72" s="36" t="s">
        <v>37</v>
      </c>
      <c r="E72" s="36"/>
      <c r="F72" s="36"/>
      <c r="G72" s="36"/>
      <c r="H72" s="36"/>
      <c r="I72" s="36"/>
      <c r="J72" s="36"/>
      <c r="K72" s="36"/>
      <c r="L72" s="36"/>
      <c r="M72" s="36"/>
      <c r="N72" s="37"/>
      <c r="O72" s="33"/>
      <c r="P72" s="38" t="s">
        <v>38</v>
      </c>
      <c r="Q72" s="1"/>
    </row>
    <row r="73" spans="1:17" ht="13.5" thickBot="1">
      <c r="A73" s="39" t="s">
        <v>39</v>
      </c>
      <c r="B73" s="7">
        <f>(SUM(B59:B71)/13)/P73</f>
        <v>1.5675884177765056</v>
      </c>
      <c r="C73" s="5">
        <f>(SUM(C59:C71)/13)/P73</f>
        <v>0</v>
      </c>
      <c r="D73" s="5">
        <f>(SUM(D59:D71)/13)/P73</f>
        <v>1.684344106373749</v>
      </c>
      <c r="E73" s="5">
        <f>(SUM(E59:E71)/13)/P73</f>
        <v>0</v>
      </c>
      <c r="F73" s="5">
        <f>(SUM(F59:F71)/13)/P73</f>
        <v>1.8269150564406968</v>
      </c>
      <c r="G73" s="5">
        <f>(SUM(G59:G71)/13)/P73</f>
        <v>1.4588209562852954</v>
      </c>
      <c r="H73" s="5">
        <f>(SUM(H59:H71)/13)/P73</f>
        <v>1.7580047136985748</v>
      </c>
      <c r="I73" s="5">
        <f>(SUM(I59:I71)/13)/P73</f>
        <v>0.5279012034085814</v>
      </c>
      <c r="J73" s="5">
        <f>(SUM(J59:J71)/13)/P73</f>
        <v>0.32281292434905395</v>
      </c>
      <c r="K73" s="5">
        <f>(SUM(K59:K71)/13)/P73</f>
        <v>1.0949929187374474</v>
      </c>
      <c r="L73" s="5">
        <f>(SUM(L59:L71)/13)/P73</f>
        <v>0.8854440118931367</v>
      </c>
      <c r="M73" s="5">
        <f>(SUM(M59:M71)/13)/P73</f>
        <v>0.524433852963235</v>
      </c>
      <c r="N73" s="10">
        <f>(SUM(N59:N71)/13)/P73</f>
        <v>1.3487418380737268</v>
      </c>
      <c r="O73" s="2"/>
      <c r="P73" s="9">
        <f>(SUM(B59:N71)/(13*13))</f>
        <v>0.13916633727810648</v>
      </c>
      <c r="Q73" s="1"/>
    </row>
    <row r="74" spans="1:17" ht="13.5" thickBot="1">
      <c r="A74" s="1"/>
      <c r="B74" s="23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27"/>
      <c r="O74" s="1"/>
      <c r="P74" s="1"/>
      <c r="Q74" s="1"/>
    </row>
    <row r="75" spans="1:17" ht="13.5" thickBot="1">
      <c r="A75" s="3"/>
      <c r="B75" s="7"/>
      <c r="C75" s="5"/>
      <c r="D75" s="5"/>
      <c r="E75" s="5"/>
      <c r="F75" s="5"/>
      <c r="G75" s="5"/>
      <c r="H75" s="5"/>
      <c r="I75" s="40" t="s">
        <v>40</v>
      </c>
      <c r="J75" s="40"/>
      <c r="K75" s="5"/>
      <c r="L75" s="5"/>
      <c r="M75" s="5"/>
      <c r="N75" s="10"/>
      <c r="O75" s="1"/>
      <c r="P75" s="1"/>
      <c r="Q75" s="1"/>
    </row>
    <row r="76" spans="1:17" ht="13.5" thickBot="1">
      <c r="A76" s="50" t="s">
        <v>41</v>
      </c>
      <c r="B76" s="23">
        <f>IF(AND(B73&gt;=1,P59&gt;=1),1,0)</f>
        <v>1</v>
      </c>
      <c r="C76" s="35">
        <f>IF(AND(C73&gt;=1,P60&gt;=1),1,0)</f>
        <v>0</v>
      </c>
      <c r="D76" s="35">
        <f>IF(AND(D73&gt;=1,P61&gt;=1),1,0)</f>
        <v>0</v>
      </c>
      <c r="E76" s="35">
        <f>IF(AND(E73&gt;=1,P62&gt;=1),1,0)</f>
        <v>0</v>
      </c>
      <c r="F76" s="35">
        <f>IF(AND(F73&gt;=1,P63&gt;=1),1,0)</f>
        <v>1</v>
      </c>
      <c r="G76" s="35">
        <f>IF(AND(G73&gt;=1,P64&gt;=1),1,0)</f>
        <v>1</v>
      </c>
      <c r="H76" s="35">
        <f>IF(AND(H73&gt;=1,P65&gt;=1),1,0)</f>
        <v>0</v>
      </c>
      <c r="I76" s="35">
        <f>IF(AND(I73&gt;=1,P66&gt;=1),1,0)</f>
        <v>0</v>
      </c>
      <c r="J76" s="35">
        <f>IF(AND(J73&gt;=1,P67&gt;=1),1,0)</f>
        <v>0</v>
      </c>
      <c r="K76" s="35">
        <f>IF(AND(K73&gt;=1,P67&gt;=1),1,0)</f>
        <v>1</v>
      </c>
      <c r="L76" s="35">
        <f>IF(AND(L73&gt;=1,P68&gt;=1),1,0)</f>
        <v>0</v>
      </c>
      <c r="M76" s="35">
        <f>IF(AND(M73&gt;=1,P69&gt;=1),1,0)</f>
        <v>0</v>
      </c>
      <c r="N76" s="27">
        <f>IF(AND(N73&gt;=1,P70&gt;=1),1,0)</f>
        <v>0</v>
      </c>
      <c r="O76" s="1"/>
      <c r="P76" s="1"/>
      <c r="Q76" s="1"/>
    </row>
    <row r="77" spans="1:17" ht="13.5" thickBot="1">
      <c r="A77" s="50" t="s">
        <v>42</v>
      </c>
      <c r="B77" s="7"/>
      <c r="C77" s="5"/>
      <c r="D77" s="5"/>
      <c r="E77" s="5"/>
      <c r="F77" s="5"/>
      <c r="G77" s="5"/>
      <c r="H77" s="5"/>
      <c r="I77" s="24" t="s">
        <v>43</v>
      </c>
      <c r="J77" s="40"/>
      <c r="K77" s="40"/>
      <c r="L77" s="5"/>
      <c r="M77" s="5"/>
      <c r="N77" s="10"/>
      <c r="O77" s="1"/>
      <c r="P77" s="1"/>
      <c r="Q77" s="1"/>
    </row>
    <row r="78" spans="1:17" ht="13.5" thickBot="1">
      <c r="A78" s="50" t="s">
        <v>44</v>
      </c>
      <c r="B78" s="23">
        <f>IF(AND(B73&lt;1,P59&gt;=1),1,0)</f>
        <v>0</v>
      </c>
      <c r="C78" s="35">
        <f>IF(AND(C73&lt;1,P60&gt;=1),1,0)</f>
        <v>0</v>
      </c>
      <c r="D78" s="35">
        <f>IF(AND(D73&lt;1,P61&gt;=1),1,0)</f>
        <v>0</v>
      </c>
      <c r="E78" s="35">
        <f>IF(AND(E73&lt;1,P62&gt;=1),1,0)</f>
        <v>0</v>
      </c>
      <c r="F78" s="35">
        <f>IF(AND(F73&lt;1,P63&gt;=1),1,0)</f>
        <v>0</v>
      </c>
      <c r="G78" s="35">
        <f>IF(AND(G73&lt;1,P64&gt;=1),1,0)</f>
        <v>0</v>
      </c>
      <c r="H78" s="35">
        <f>IF(AND(H73&lt;1,P65&gt;=1),1,0)</f>
        <v>0</v>
      </c>
      <c r="I78" s="35">
        <f>IF(AND(I73&lt;1,P66&gt;=1),1,0)</f>
        <v>0</v>
      </c>
      <c r="J78" s="35">
        <f>IF(AND(J73&lt;1,P67&gt;=1),1,0)</f>
        <v>1</v>
      </c>
      <c r="K78" s="35">
        <f>IF(AND(K73&lt;1,P68&gt;=1),1,0)</f>
        <v>0</v>
      </c>
      <c r="L78" s="35">
        <f>IF(AND(L73&lt;1,P69&gt;=1),1,0)</f>
        <v>1</v>
      </c>
      <c r="M78" s="35">
        <f>IF(AND(M73&lt;1,P70&gt;=1),1,0)</f>
        <v>0</v>
      </c>
      <c r="N78" s="27">
        <f>IF(AND(N73&lt;1,P71&gt;=1),1,0)</f>
        <v>0</v>
      </c>
      <c r="O78" s="1"/>
      <c r="P78" s="1"/>
      <c r="Q78" s="1"/>
    </row>
    <row r="79" spans="1:17" ht="13.5" thickBot="1">
      <c r="A79" s="50" t="s">
        <v>42</v>
      </c>
      <c r="B79" s="7"/>
      <c r="C79" s="5"/>
      <c r="D79" s="5"/>
      <c r="E79" s="5"/>
      <c r="F79" s="5"/>
      <c r="G79" s="5"/>
      <c r="H79" s="5"/>
      <c r="I79" s="24" t="s">
        <v>45</v>
      </c>
      <c r="J79" s="40"/>
      <c r="K79" s="40"/>
      <c r="L79" s="5"/>
      <c r="M79" s="5"/>
      <c r="N79" s="10"/>
      <c r="O79" s="1"/>
      <c r="P79" s="1"/>
      <c r="Q79" s="1"/>
    </row>
    <row r="80" spans="1:17" ht="13.5" thickBot="1">
      <c r="A80" s="50" t="s">
        <v>46</v>
      </c>
      <c r="B80" s="23">
        <f>IF(AND(B73&gt;=1,P59&lt;1),1,0)</f>
        <v>0</v>
      </c>
      <c r="C80" s="35">
        <f>IF(AND(C73&gt;=1,P60&lt;1),1,0)</f>
        <v>0</v>
      </c>
      <c r="D80" s="35">
        <f>IF(AND(D73&gt;=1,P61&lt;1),1,0)</f>
        <v>1</v>
      </c>
      <c r="E80" s="35">
        <f>IF(AND(E73&gt;=1,P62&lt;1),1,0)</f>
        <v>0</v>
      </c>
      <c r="F80" s="35">
        <f>IF(AND(F73&gt;=1,P63&lt;1),1,0)</f>
        <v>0</v>
      </c>
      <c r="G80" s="35">
        <f>IF(AND(G73&gt;=1,P64&lt;1),1,0)</f>
        <v>0</v>
      </c>
      <c r="H80" s="35">
        <f>IF(AND(H73&gt;=1,P65&lt;1),1,0)</f>
        <v>1</v>
      </c>
      <c r="I80" s="35">
        <f>IF(AND(I73&gt;=1,P66&lt;1),1,0)</f>
        <v>0</v>
      </c>
      <c r="J80" s="35">
        <f>IF(AND(J73&gt;=1,P67&lt;1),1,0)</f>
        <v>0</v>
      </c>
      <c r="K80" s="35">
        <f>IF(AND(K73&gt;=1,P68&lt;1),1,0)</f>
        <v>1</v>
      </c>
      <c r="L80" s="35">
        <f>IF(AND(L73&gt;=1,P69&lt;1),1,0)</f>
        <v>0</v>
      </c>
      <c r="M80" s="35">
        <f>IF(AND(M73&gt;=1,P70&lt;1),1,0)</f>
        <v>0</v>
      </c>
      <c r="N80" s="27">
        <f>IF(AND(N73&gt;=1,P71&lt;1),1,0)</f>
        <v>1</v>
      </c>
      <c r="O80" s="1"/>
      <c r="P80" s="1"/>
      <c r="Q80" s="1"/>
    </row>
    <row r="81" spans="1:17" ht="13.5" thickBot="1">
      <c r="A81" s="50" t="s">
        <v>41</v>
      </c>
      <c r="B81" s="23"/>
      <c r="C81" s="35"/>
      <c r="D81" s="35"/>
      <c r="E81" s="35"/>
      <c r="F81" s="35"/>
      <c r="G81" s="35"/>
      <c r="H81" s="35"/>
      <c r="I81" s="24" t="s">
        <v>47</v>
      </c>
      <c r="J81" s="35"/>
      <c r="K81" s="24"/>
      <c r="L81" s="35"/>
      <c r="M81" s="35"/>
      <c r="N81" s="27"/>
      <c r="O81" s="1"/>
      <c r="P81" s="1"/>
      <c r="Q81" s="1"/>
    </row>
    <row r="82" spans="1:17" ht="13.5" thickBot="1">
      <c r="A82" s="51"/>
      <c r="B82" s="12">
        <f>IF(AND(B73&lt;1,P59&lt;1),1,0)</f>
        <v>0</v>
      </c>
      <c r="C82" s="2">
        <f>IF(AND(C73&lt;1,P60&lt;1),1,0)</f>
        <v>1</v>
      </c>
      <c r="D82" s="2">
        <f>IF(AND(D73&lt;1,P61&lt;1),1,0)</f>
        <v>0</v>
      </c>
      <c r="E82" s="2">
        <f>IF(AND(E73&lt;1,P62&lt;1),1,0)</f>
        <v>1</v>
      </c>
      <c r="F82" s="2">
        <f>IF(AND(F73&lt;1,P63&lt;1),1,0)</f>
        <v>0</v>
      </c>
      <c r="G82" s="2">
        <f>IF(AND(G73&lt;1,P64&lt;1),1,0)</f>
        <v>0</v>
      </c>
      <c r="H82" s="2">
        <f>IF(AND(H73&lt;1,P65&lt;1),1,0)</f>
        <v>0</v>
      </c>
      <c r="I82" s="2">
        <f>IF(AND(I73&lt;1,P66&lt;1),1,0)</f>
        <v>1</v>
      </c>
      <c r="J82" s="2">
        <f>IF(AND(J73&lt;1,P67&lt;1),1,0)</f>
        <v>0</v>
      </c>
      <c r="K82" s="2">
        <f>IF(AND(K73&lt;1,P68&lt;1),1,0)</f>
        <v>0</v>
      </c>
      <c r="L82" s="2">
        <f>IF(AND(L73&lt;1,P69&lt;1),1,0)</f>
        <v>0</v>
      </c>
      <c r="M82" s="2">
        <f>IF(AND(M73&lt;1,P70&lt;1),1,0)</f>
        <v>1</v>
      </c>
      <c r="N82" s="13">
        <f>IF(AND(N73&lt;1,P71&lt;1),1,0)</f>
        <v>0</v>
      </c>
      <c r="O82" s="1"/>
      <c r="P82" s="1"/>
      <c r="Q82" s="1"/>
    </row>
    <row r="83" spans="1:17" ht="13.5" thickBot="1">
      <c r="A83" s="41" t="s">
        <v>44</v>
      </c>
      <c r="B83" s="23">
        <f>IF(AND(B78&lt;1,P64&gt;=1),1,0)</f>
        <v>1</v>
      </c>
      <c r="C83" s="35">
        <f>IF(AND(C78&lt;1,P65&gt;=1),1,0)</f>
        <v>0</v>
      </c>
      <c r="D83" s="35">
        <f>IF(AND(D78&lt;1,P66&gt;=1),1,0)</f>
        <v>0</v>
      </c>
      <c r="E83" s="35">
        <f>IF(AND(E78&lt;1,P67&gt;=1),1,0)</f>
        <v>1</v>
      </c>
      <c r="F83" s="35">
        <f>IF(AND(F78&lt;1,P68&gt;=1),1,0)</f>
        <v>0</v>
      </c>
      <c r="G83" s="35">
        <f>IF(AND(G78&lt;1,P69&gt;=1),1,0)</f>
        <v>1</v>
      </c>
      <c r="H83" s="35">
        <f>IF(AND(H78&lt;1,P70&gt;=1),1,0)</f>
        <v>0</v>
      </c>
      <c r="I83" s="35">
        <f>IF(AND(I78&lt;1,P71&gt;=1),1,0)</f>
        <v>0</v>
      </c>
      <c r="J83" s="35">
        <f>IF(AND(J78&lt;1,P72&gt;=1),1,0)</f>
        <v>0</v>
      </c>
      <c r="K83" s="35">
        <f>IF(AND(K78&lt;1,P73&gt;=1),1,0)</f>
        <v>0</v>
      </c>
      <c r="L83" s="35">
        <f>IF(AND(L78&lt;1,P74&gt;=1),1,0)</f>
        <v>0</v>
      </c>
      <c r="M83" s="35">
        <f>IF(AND(M78&lt;1,P75&gt;=1),1,0)</f>
        <v>0</v>
      </c>
      <c r="N83" s="27">
        <f>IF(AND(N78&lt;1,P76&gt;=1),1,0)</f>
        <v>0</v>
      </c>
      <c r="O83" s="1"/>
      <c r="P83" s="1"/>
      <c r="Q83" s="1"/>
    </row>
    <row r="84" spans="1:17" ht="13.5" thickBot="1">
      <c r="A84" s="41" t="s">
        <v>42</v>
      </c>
      <c r="B84" s="7"/>
      <c r="C84" s="5"/>
      <c r="D84" s="5"/>
      <c r="E84" s="5"/>
      <c r="F84" s="5"/>
      <c r="G84" s="5"/>
      <c r="H84" s="5"/>
      <c r="I84" s="24" t="s">
        <v>45</v>
      </c>
      <c r="J84" s="40"/>
      <c r="K84" s="40"/>
      <c r="L84" s="5"/>
      <c r="M84" s="5"/>
      <c r="N84" s="10"/>
      <c r="O84" s="1"/>
      <c r="P84" s="1"/>
      <c r="Q84" s="1"/>
    </row>
    <row r="85" spans="1:17" ht="13.5" thickBot="1">
      <c r="A85" s="41" t="s">
        <v>46</v>
      </c>
      <c r="B85" s="23">
        <f>IF(AND(B78&gt;=1,P64&lt;1),1,0)</f>
        <v>0</v>
      </c>
      <c r="C85" s="35">
        <f>IF(AND(C78&gt;=1,P65&lt;1),1,0)</f>
        <v>0</v>
      </c>
      <c r="D85" s="35">
        <f>IF(AND(D78&gt;=1,P66&lt;1),1,0)</f>
        <v>0</v>
      </c>
      <c r="E85" s="35">
        <f>IF(AND(E78&gt;=1,P67&lt;1),1,0)</f>
        <v>0</v>
      </c>
      <c r="F85" s="35">
        <f>IF(AND(F78&gt;=1,P68&lt;1),1,0)</f>
        <v>0</v>
      </c>
      <c r="G85" s="35">
        <f>IF(AND(G78&gt;=1,P69&lt;1),1,0)</f>
        <v>0</v>
      </c>
      <c r="H85" s="35">
        <f>IF(AND(H78&gt;=1,P70&lt;1),1,0)</f>
        <v>0</v>
      </c>
      <c r="I85" s="35">
        <f>IF(AND(I78&gt;=1,P71&lt;1),1,0)</f>
        <v>0</v>
      </c>
      <c r="J85" s="35">
        <f>IF(AND(J78&gt;=1,P72&lt;1),1,0)</f>
        <v>0</v>
      </c>
      <c r="K85" s="35">
        <f>IF(AND(K78&gt;=1,P73&lt;1),1,0)</f>
        <v>0</v>
      </c>
      <c r="L85" s="35">
        <f>IF(AND(L78&gt;=1,P74&lt;1),1,0)</f>
        <v>1</v>
      </c>
      <c r="M85" s="35">
        <f>IF(AND(M78&gt;=1,P75&lt;1),1,0)</f>
        <v>0</v>
      </c>
      <c r="N85" s="27">
        <f>IF(AND(N78&gt;=1,P76&lt;1),1,0)</f>
        <v>0</v>
      </c>
      <c r="O85" s="1"/>
      <c r="P85" s="1"/>
      <c r="Q85" s="1"/>
    </row>
    <row r="86" spans="1:17" ht="13.5" thickBot="1">
      <c r="A86" s="41" t="s">
        <v>41</v>
      </c>
      <c r="B86" s="23"/>
      <c r="C86" s="35"/>
      <c r="D86" s="35"/>
      <c r="E86" s="35"/>
      <c r="F86" s="35"/>
      <c r="G86" s="35"/>
      <c r="H86" s="35"/>
      <c r="I86" s="24" t="s">
        <v>47</v>
      </c>
      <c r="J86" s="35"/>
      <c r="K86" s="24"/>
      <c r="L86" s="35"/>
      <c r="M86" s="35"/>
      <c r="N86" s="27"/>
      <c r="O86" s="1"/>
      <c r="P86" s="1"/>
      <c r="Q86" s="1"/>
    </row>
    <row r="87" spans="1:17" ht="13.5" thickBot="1">
      <c r="A87" s="39"/>
      <c r="B87" s="12">
        <f>IF(AND(B78&lt;1,P64&lt;1),1,0)</f>
        <v>0</v>
      </c>
      <c r="C87" s="2">
        <f>IF(AND(C78&lt;1,P65&lt;1),1,0)</f>
        <v>1</v>
      </c>
      <c r="D87" s="2">
        <f>IF(AND(D78&lt;1,P66&lt;1),1,0)</f>
        <v>1</v>
      </c>
      <c r="E87" s="2">
        <f>IF(AND(E78&lt;1,P67&lt;1),1,0)</f>
        <v>0</v>
      </c>
      <c r="F87" s="2">
        <f>IF(AND(F78&lt;1,P68&lt;1),1,0)</f>
        <v>1</v>
      </c>
      <c r="G87" s="2">
        <f>IF(AND(G78&lt;1,P69&lt;1),1,0)</f>
        <v>0</v>
      </c>
      <c r="H87" s="2">
        <f>IF(AND(H78&lt;1,P70&lt;1),1,0)</f>
        <v>1</v>
      </c>
      <c r="I87" s="2">
        <f>IF(AND(I78&lt;1,P71&lt;1),1,0)</f>
        <v>1</v>
      </c>
      <c r="J87" s="2">
        <f>IF(AND(J78&lt;1,P72&lt;1),1,0)</f>
        <v>0</v>
      </c>
      <c r="K87" s="2">
        <f>IF(AND(K78&lt;1,P73&lt;1),1,0)</f>
        <v>1</v>
      </c>
      <c r="L87" s="2">
        <f>IF(AND(L78&lt;1,P74&lt;1),1,0)</f>
        <v>0</v>
      </c>
      <c r="M87" s="2">
        <f>IF(AND(M78&lt;1,P75&lt;1),1,0)</f>
        <v>1</v>
      </c>
      <c r="N87" s="13">
        <f>IF(AND(N78&lt;1,P76&lt;1),1,0)</f>
        <v>1</v>
      </c>
      <c r="O87" s="1"/>
      <c r="P87" s="1"/>
      <c r="Q87" s="1"/>
    </row>
    <row r="88" spans="1:1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91" spans="1:16" ht="16.5" thickBot="1">
      <c r="A91" s="22" t="s">
        <v>20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1"/>
      <c r="P91" s="1"/>
    </row>
    <row r="92" spans="1:16" ht="13.5" thickBot="1">
      <c r="A92" s="23"/>
      <c r="B92" s="24">
        <v>1</v>
      </c>
      <c r="C92" s="24">
        <v>2</v>
      </c>
      <c r="D92" s="24">
        <v>3</v>
      </c>
      <c r="E92" s="24">
        <v>4</v>
      </c>
      <c r="F92" s="24">
        <v>5</v>
      </c>
      <c r="G92" s="24">
        <v>6</v>
      </c>
      <c r="H92" s="24">
        <v>9</v>
      </c>
      <c r="I92" s="24">
        <v>10</v>
      </c>
      <c r="J92" s="24">
        <v>11</v>
      </c>
      <c r="K92" s="24">
        <v>14</v>
      </c>
      <c r="L92" s="24">
        <v>15</v>
      </c>
      <c r="M92" s="24">
        <v>16</v>
      </c>
      <c r="N92" s="25">
        <v>17</v>
      </c>
      <c r="O92" s="26" t="s">
        <v>21</v>
      </c>
      <c r="P92" s="27"/>
    </row>
    <row r="93" spans="1:16" ht="12.75">
      <c r="A93" s="28" t="s">
        <v>22</v>
      </c>
      <c r="B93" s="3">
        <v>0.245631</v>
      </c>
      <c r="C93" s="4">
        <v>0</v>
      </c>
      <c r="D93" s="4">
        <v>0.486662</v>
      </c>
      <c r="E93" s="4">
        <v>0</v>
      </c>
      <c r="F93" s="4">
        <v>0.277567</v>
      </c>
      <c r="G93" s="4">
        <v>0.581206</v>
      </c>
      <c r="H93" s="4">
        <v>0.832562</v>
      </c>
      <c r="I93" s="3">
        <v>0.610335</v>
      </c>
      <c r="J93" s="4">
        <v>1.36427</v>
      </c>
      <c r="K93" s="4">
        <v>1.21984</v>
      </c>
      <c r="L93" s="4">
        <v>0.365476</v>
      </c>
      <c r="M93" s="4">
        <v>0.728228</v>
      </c>
      <c r="N93" s="29">
        <v>6.04208</v>
      </c>
      <c r="O93" s="30"/>
      <c r="P93" s="8">
        <f>(SUM(B93:N93)/13)/P107</f>
        <v>5.61916126260616</v>
      </c>
    </row>
    <row r="94" spans="1:16" ht="12.75">
      <c r="A94" s="11" t="s">
        <v>1</v>
      </c>
      <c r="B94" s="7">
        <v>0.036051</v>
      </c>
      <c r="C94" s="5">
        <v>0</v>
      </c>
      <c r="D94" s="5">
        <v>0.071442</v>
      </c>
      <c r="E94" s="5">
        <v>0</v>
      </c>
      <c r="F94" s="5">
        <v>0.040651</v>
      </c>
      <c r="G94" s="5">
        <v>0.085322</v>
      </c>
      <c r="H94" s="5">
        <v>0.12213</v>
      </c>
      <c r="I94" s="7">
        <v>0.088438</v>
      </c>
      <c r="J94" s="5">
        <v>0.20049</v>
      </c>
      <c r="K94" s="5">
        <v>0.178864</v>
      </c>
      <c r="L94" s="5">
        <v>0.053146</v>
      </c>
      <c r="M94" s="5">
        <v>0.106783</v>
      </c>
      <c r="N94" s="10">
        <v>0.886227</v>
      </c>
      <c r="O94" s="30"/>
      <c r="P94" s="8">
        <f>(SUM(B94:N94)/13)/P107</f>
        <v>0.8236935088371911</v>
      </c>
    </row>
    <row r="95" spans="1:16" ht="12.75">
      <c r="A95" s="11" t="s">
        <v>2</v>
      </c>
      <c r="B95" s="7">
        <v>0.056666</v>
      </c>
      <c r="C95" s="5">
        <v>0</v>
      </c>
      <c r="D95" s="5">
        <v>0.112271</v>
      </c>
      <c r="E95" s="5">
        <v>0</v>
      </c>
      <c r="F95" s="5">
        <v>0.064034</v>
      </c>
      <c r="G95" s="5">
        <v>0.134082</v>
      </c>
      <c r="H95" s="5">
        <v>0.192069</v>
      </c>
      <c r="I95" s="7">
        <v>0.140802</v>
      </c>
      <c r="J95" s="5">
        <v>0.314733</v>
      </c>
      <c r="K95" s="5">
        <v>0.281413</v>
      </c>
      <c r="L95" s="5">
        <v>0.084314</v>
      </c>
      <c r="M95" s="5">
        <v>0.167999</v>
      </c>
      <c r="N95" s="10">
        <v>1.39388</v>
      </c>
      <c r="O95" s="30"/>
      <c r="P95" s="8">
        <f>(SUM(B95:N95)/13)/P107</f>
        <v>1.2963176766055464</v>
      </c>
    </row>
    <row r="96" spans="1:16" ht="12.75">
      <c r="A96" s="11" t="s">
        <v>3</v>
      </c>
      <c r="B96" s="7">
        <v>0.041878</v>
      </c>
      <c r="C96" s="5">
        <v>0</v>
      </c>
      <c r="D96" s="5">
        <v>0.083091</v>
      </c>
      <c r="E96" s="5">
        <v>0</v>
      </c>
      <c r="F96" s="5">
        <v>0.046637</v>
      </c>
      <c r="G96" s="5">
        <v>0.099233</v>
      </c>
      <c r="H96" s="5">
        <v>0.14144</v>
      </c>
      <c r="I96" s="7">
        <v>0.095147</v>
      </c>
      <c r="J96" s="5">
        <v>0.2346</v>
      </c>
      <c r="K96" s="5">
        <v>0.206632</v>
      </c>
      <c r="L96" s="5">
        <v>0.058444</v>
      </c>
      <c r="M96" s="5">
        <v>0.123387</v>
      </c>
      <c r="N96" s="10">
        <v>1.02571</v>
      </c>
      <c r="O96" s="31" t="s">
        <v>23</v>
      </c>
      <c r="P96" s="8">
        <f>(SUM(B96:N96)/13)/P107</f>
        <v>0.949989473401665</v>
      </c>
    </row>
    <row r="97" spans="1:16" ht="12.75">
      <c r="A97" s="11" t="s">
        <v>4</v>
      </c>
      <c r="B97" s="7">
        <v>0.028929</v>
      </c>
      <c r="C97" s="5">
        <v>0</v>
      </c>
      <c r="D97" s="5">
        <v>0.057398</v>
      </c>
      <c r="E97" s="5">
        <v>0</v>
      </c>
      <c r="F97" s="5">
        <v>0.032224</v>
      </c>
      <c r="G97" s="5">
        <v>0.068549</v>
      </c>
      <c r="H97" s="5">
        <v>0.097712</v>
      </c>
      <c r="I97" s="7">
        <v>0.065824</v>
      </c>
      <c r="J97" s="5">
        <v>0.16204</v>
      </c>
      <c r="K97" s="5">
        <v>0.142756</v>
      </c>
      <c r="L97" s="5">
        <v>0.040415</v>
      </c>
      <c r="M97" s="5">
        <v>0.085244</v>
      </c>
      <c r="N97" s="10">
        <v>0.708607</v>
      </c>
      <c r="O97" s="31" t="s">
        <v>24</v>
      </c>
      <c r="P97" s="8">
        <f>(SUM(B97:N97)/13)/P107</f>
        <v>0.6563389643291335</v>
      </c>
    </row>
    <row r="98" spans="1:16" ht="12.75">
      <c r="A98" s="11" t="s">
        <v>5</v>
      </c>
      <c r="B98" s="7">
        <v>0.047448</v>
      </c>
      <c r="C98" s="5">
        <v>0</v>
      </c>
      <c r="D98" s="5">
        <v>0.094008</v>
      </c>
      <c r="E98" s="5">
        <v>0</v>
      </c>
      <c r="F98" s="5">
        <v>0.053617</v>
      </c>
      <c r="G98" s="5">
        <v>0.112271</v>
      </c>
      <c r="H98" s="5">
        <v>0.160825</v>
      </c>
      <c r="I98" s="7">
        <v>0.117898</v>
      </c>
      <c r="J98" s="5">
        <v>0.263535</v>
      </c>
      <c r="K98" s="5">
        <v>0.235636</v>
      </c>
      <c r="L98" s="5">
        <v>0.070599</v>
      </c>
      <c r="M98" s="5">
        <v>0.140671</v>
      </c>
      <c r="N98" s="10">
        <v>1.16714</v>
      </c>
      <c r="O98" s="31" t="s">
        <v>25</v>
      </c>
      <c r="P98" s="8">
        <f>(SUM(B98:N98)/13)/P107</f>
        <v>1.085446967634743</v>
      </c>
    </row>
    <row r="99" spans="1:16" ht="13.5" thickBot="1">
      <c r="A99" s="11" t="s">
        <v>8</v>
      </c>
      <c r="B99" s="7">
        <v>0.044307</v>
      </c>
      <c r="C99" s="5">
        <v>0</v>
      </c>
      <c r="D99" s="5">
        <v>0.089145</v>
      </c>
      <c r="E99" s="5">
        <v>0</v>
      </c>
      <c r="F99" s="5">
        <v>0.042237</v>
      </c>
      <c r="G99" s="5">
        <v>0.106463</v>
      </c>
      <c r="H99" s="5">
        <v>0.144411</v>
      </c>
      <c r="I99" s="7">
        <v>0.008379</v>
      </c>
      <c r="J99" s="5">
        <v>0.268945</v>
      </c>
      <c r="K99" s="5">
        <v>0.204718</v>
      </c>
      <c r="L99" s="5">
        <v>0.021782</v>
      </c>
      <c r="M99" s="5">
        <v>0.122573</v>
      </c>
      <c r="N99" s="10">
        <v>1.03944</v>
      </c>
      <c r="O99" s="31" t="s">
        <v>26</v>
      </c>
      <c r="P99" s="8">
        <f>(SUM(B99:N99)/13)/P107</f>
        <v>0.921880575097959</v>
      </c>
    </row>
    <row r="100" spans="1:16" ht="12.75">
      <c r="A100" s="28" t="s">
        <v>27</v>
      </c>
      <c r="B100" s="3">
        <v>0.035512</v>
      </c>
      <c r="C100" s="4">
        <v>0</v>
      </c>
      <c r="D100" s="4">
        <v>0.086692</v>
      </c>
      <c r="E100" s="4">
        <v>0</v>
      </c>
      <c r="F100" s="4">
        <v>0.121283</v>
      </c>
      <c r="G100" s="4">
        <v>0.103534</v>
      </c>
      <c r="H100" s="4">
        <v>0.051092</v>
      </c>
      <c r="I100" s="3">
        <v>0.010006</v>
      </c>
      <c r="J100" s="4">
        <v>0.028144</v>
      </c>
      <c r="K100" s="4">
        <v>0.024339</v>
      </c>
      <c r="L100" s="4">
        <v>0.006379</v>
      </c>
      <c r="M100" s="4">
        <v>0.014538</v>
      </c>
      <c r="N100" s="29">
        <v>0.121142</v>
      </c>
      <c r="O100" s="31" t="s">
        <v>28</v>
      </c>
      <c r="P100" s="8">
        <f>(SUM(B100:N100)/13)/P107</f>
        <v>0.26552354677361456</v>
      </c>
    </row>
    <row r="101" spans="1:16" ht="12.75">
      <c r="A101" s="11" t="s">
        <v>29</v>
      </c>
      <c r="B101" s="7">
        <v>0.138627</v>
      </c>
      <c r="C101" s="5">
        <v>0</v>
      </c>
      <c r="D101" s="5">
        <v>0.336428</v>
      </c>
      <c r="E101" s="5">
        <v>0</v>
      </c>
      <c r="F101" s="5">
        <v>0.138566</v>
      </c>
      <c r="G101" s="5">
        <v>0.401787</v>
      </c>
      <c r="H101" s="5">
        <v>0.207857</v>
      </c>
      <c r="I101" s="7">
        <v>0.038772</v>
      </c>
      <c r="J101" s="5">
        <v>0.111319</v>
      </c>
      <c r="K101" s="5">
        <v>0.096011</v>
      </c>
      <c r="L101" s="5">
        <v>0.024869</v>
      </c>
      <c r="M101" s="5">
        <v>0.057353</v>
      </c>
      <c r="N101" s="10">
        <v>0.478066</v>
      </c>
      <c r="O101" s="31" t="s">
        <v>30</v>
      </c>
      <c r="P101" s="8">
        <f>(SUM(B101:N101)/13)/P107</f>
        <v>0.8942360536467443</v>
      </c>
    </row>
    <row r="102" spans="1:16" ht="12.75">
      <c r="A102" s="11" t="s">
        <v>31</v>
      </c>
      <c r="B102" s="7">
        <v>0.010074</v>
      </c>
      <c r="C102" s="5">
        <v>0</v>
      </c>
      <c r="D102" s="5">
        <v>0.022016</v>
      </c>
      <c r="E102" s="5">
        <v>0</v>
      </c>
      <c r="F102" s="5">
        <v>0.021912</v>
      </c>
      <c r="G102" s="5">
        <v>0.026293</v>
      </c>
      <c r="H102" s="5">
        <v>0.025424</v>
      </c>
      <c r="I102" s="7">
        <v>0.002463</v>
      </c>
      <c r="J102" s="5">
        <v>0.009874</v>
      </c>
      <c r="K102" s="5">
        <v>0.008205</v>
      </c>
      <c r="L102" s="5">
        <v>0.001768</v>
      </c>
      <c r="M102" s="5">
        <v>0.004904</v>
      </c>
      <c r="N102" s="10">
        <v>0.041084</v>
      </c>
      <c r="O102" s="31" t="s">
        <v>32</v>
      </c>
      <c r="P102" s="8">
        <f>(SUM(B102:N102)/13)/P107</f>
        <v>0.0766693232827478</v>
      </c>
    </row>
    <row r="103" spans="1:16" ht="12.75">
      <c r="A103" s="11" t="s">
        <v>33</v>
      </c>
      <c r="B103" s="7">
        <v>0.051431</v>
      </c>
      <c r="C103" s="5">
        <v>0</v>
      </c>
      <c r="D103" s="5">
        <v>0.112029</v>
      </c>
      <c r="E103" s="5">
        <v>0</v>
      </c>
      <c r="F103" s="5">
        <v>0.081638</v>
      </c>
      <c r="G103" s="5">
        <v>0.133793</v>
      </c>
      <c r="H103" s="5">
        <v>0.131355</v>
      </c>
      <c r="I103" s="7">
        <v>0.012523</v>
      </c>
      <c r="J103" s="5">
        <v>0.050681</v>
      </c>
      <c r="K103" s="5">
        <v>0.042073</v>
      </c>
      <c r="L103" s="5">
        <v>0.009019</v>
      </c>
      <c r="M103" s="5">
        <v>0.02515</v>
      </c>
      <c r="N103" s="10">
        <v>0.210703</v>
      </c>
      <c r="O103" s="31" t="s">
        <v>34</v>
      </c>
      <c r="P103" s="8">
        <f>(SUM(B103:N103)/13)/P107</f>
        <v>0.3790773453505105</v>
      </c>
    </row>
    <row r="104" spans="1:16" ht="12.75">
      <c r="A104" s="11" t="s">
        <v>35</v>
      </c>
      <c r="B104" s="7">
        <v>-0.008404</v>
      </c>
      <c r="C104" s="5">
        <v>0</v>
      </c>
      <c r="D104" s="5">
        <v>0.009512</v>
      </c>
      <c r="E104" s="5">
        <v>0</v>
      </c>
      <c r="F104" s="5">
        <v>0.003779</v>
      </c>
      <c r="G104" s="5">
        <v>0.01136</v>
      </c>
      <c r="H104" s="5">
        <v>-0.139455</v>
      </c>
      <c r="I104" s="7">
        <v>0.002004</v>
      </c>
      <c r="J104" s="5">
        <v>-0.028689</v>
      </c>
      <c r="K104" s="5">
        <v>-0.020912</v>
      </c>
      <c r="L104" s="5">
        <v>-0.001022</v>
      </c>
      <c r="M104" s="5">
        <v>-0.012532</v>
      </c>
      <c r="N104" s="10">
        <v>-0.106953</v>
      </c>
      <c r="O104" s="31"/>
      <c r="P104" s="8">
        <f>(SUM(B104:N104)/13)/P107</f>
        <v>-0.1283477700692681</v>
      </c>
    </row>
    <row r="105" spans="1:16" ht="13.5" thickBot="1">
      <c r="A105" s="32" t="s">
        <v>36</v>
      </c>
      <c r="B105" s="7">
        <v>0.01512</v>
      </c>
      <c r="C105" s="5">
        <v>0</v>
      </c>
      <c r="D105" s="5">
        <v>0.012631</v>
      </c>
      <c r="E105" s="5">
        <v>0</v>
      </c>
      <c r="F105" s="5">
        <v>0.011722</v>
      </c>
      <c r="G105" s="5">
        <v>0.015084</v>
      </c>
      <c r="H105" s="5">
        <v>0.124743</v>
      </c>
      <c r="I105" s="7">
        <v>0.000725</v>
      </c>
      <c r="J105" s="5">
        <v>0.029796</v>
      </c>
      <c r="K105" s="5">
        <v>0.022615</v>
      </c>
      <c r="L105" s="5">
        <v>0.002322</v>
      </c>
      <c r="M105" s="5">
        <v>0.013542</v>
      </c>
      <c r="N105" s="10">
        <v>0.114883</v>
      </c>
      <c r="O105" s="33"/>
      <c r="P105" s="34">
        <f>(SUM(B105:N105)/13)/P107</f>
        <v>0.1600130725032508</v>
      </c>
    </row>
    <row r="106" spans="1:16" ht="13.5" thickBot="1">
      <c r="A106" s="6"/>
      <c r="B106" s="23"/>
      <c r="C106" s="35"/>
      <c r="D106" s="36" t="s">
        <v>37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7"/>
      <c r="O106" s="33"/>
      <c r="P106" s="38" t="s">
        <v>38</v>
      </c>
    </row>
    <row r="107" spans="1:16" ht="13.5" thickBot="1">
      <c r="A107" s="39" t="s">
        <v>39</v>
      </c>
      <c r="B107" s="7">
        <f>(SUM(B93:B105)/13)/P107</f>
        <v>0.32747379805632765</v>
      </c>
      <c r="C107" s="5">
        <f>(SUM(C93:C105)/13)/P107</f>
        <v>0</v>
      </c>
      <c r="D107" s="5">
        <f>(SUM(D93:D105)/13)/P107</f>
        <v>0.6931837869508679</v>
      </c>
      <c r="E107" s="5">
        <f>(SUM(E93:E105)/13)/P107</f>
        <v>0</v>
      </c>
      <c r="F107" s="5">
        <f>(SUM(F93:F105)/13)/P107</f>
        <v>0.4123291952662978</v>
      </c>
      <c r="G107" s="5">
        <f>(SUM(G93:G105)/13)/P107</f>
        <v>0.8278495494914153</v>
      </c>
      <c r="H107" s="5">
        <f>(SUM(H93:H105)/13)/P107</f>
        <v>0.9217770375644337</v>
      </c>
      <c r="I107" s="5">
        <f>(SUM(I93:I105)/13)/P107</f>
        <v>0.5257574270472166</v>
      </c>
      <c r="J107" s="5">
        <f>(SUM(J93:J105)/13)/P107</f>
        <v>1.3260461662847356</v>
      </c>
      <c r="K107" s="5">
        <f>(SUM(K93:K105)/13)/P107</f>
        <v>1.164109939169411</v>
      </c>
      <c r="L107" s="5">
        <f>(SUM(L93:L105)/13)/P107</f>
        <v>0.32493646760708794</v>
      </c>
      <c r="M107" s="5">
        <f>(SUM(M93:M105)/13)/P107</f>
        <v>0.6951730293502979</v>
      </c>
      <c r="N107" s="10">
        <f>(SUM(N93:N105)/13)/P107</f>
        <v>5.781363603211905</v>
      </c>
      <c r="O107" s="2"/>
      <c r="P107" s="9">
        <f>(SUM(B93:N105)/(13*13))</f>
        <v>0.17459294674556217</v>
      </c>
    </row>
    <row r="108" spans="1:16" ht="13.5" thickBot="1">
      <c r="A108" s="1"/>
      <c r="B108" s="23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27"/>
      <c r="O108" s="1"/>
      <c r="P108" s="1"/>
    </row>
    <row r="109" spans="1:16" ht="13.5" thickBot="1">
      <c r="A109" s="6"/>
      <c r="B109" s="7"/>
      <c r="C109" s="5"/>
      <c r="D109" s="5"/>
      <c r="E109" s="5"/>
      <c r="F109" s="5"/>
      <c r="G109" s="5"/>
      <c r="H109" s="5"/>
      <c r="I109" s="40" t="s">
        <v>40</v>
      </c>
      <c r="J109" s="40"/>
      <c r="K109" s="5"/>
      <c r="L109" s="5"/>
      <c r="M109" s="5"/>
      <c r="N109" s="10"/>
      <c r="O109" s="1"/>
      <c r="P109" s="1"/>
    </row>
    <row r="110" spans="1:16" ht="13.5" thickBot="1">
      <c r="A110" s="41" t="s">
        <v>41</v>
      </c>
      <c r="B110" s="23">
        <f>IF(AND(B107&gt;=1,P93&gt;=1),1,0)</f>
        <v>0</v>
      </c>
      <c r="C110" s="35">
        <f>IF(AND(C107&gt;=1,P94&gt;=1),1,0)</f>
        <v>0</v>
      </c>
      <c r="D110" s="35">
        <f>IF(AND(D107&gt;=1,P95&gt;=1),1,0)</f>
        <v>0</v>
      </c>
      <c r="E110" s="35">
        <f>IF(AND(E107&gt;=1,P96&gt;=1),1,0)</f>
        <v>0</v>
      </c>
      <c r="F110" s="35">
        <f>IF(AND(F107&gt;=1,P97&gt;=1),1,0)</f>
        <v>0</v>
      </c>
      <c r="G110" s="35">
        <f>IF(AND(G107&gt;=1,P98&gt;=1),1,0)</f>
        <v>0</v>
      </c>
      <c r="H110" s="35">
        <f>IF(AND(H107&gt;=1,P99&gt;=1),1,0)</f>
        <v>0</v>
      </c>
      <c r="I110" s="35">
        <f>IF(AND(I107&gt;=1,P100&gt;=1),1,0)</f>
        <v>0</v>
      </c>
      <c r="J110" s="35">
        <f>IF(AND(J107&gt;=1,P101&gt;=1),1,0)</f>
        <v>0</v>
      </c>
      <c r="K110" s="35">
        <f>IF(AND(K107&gt;=1,P101&gt;=1),1,0)</f>
        <v>0</v>
      </c>
      <c r="L110" s="35">
        <f>IF(AND(L107&gt;=1,P102&gt;=1),1,0)</f>
        <v>0</v>
      </c>
      <c r="M110" s="35">
        <f>IF(AND(M107&gt;=1,P103&gt;=1),1,0)</f>
        <v>0</v>
      </c>
      <c r="N110" s="27">
        <f>IF(AND(N107&gt;=1,P104&gt;=1),1,0)</f>
        <v>0</v>
      </c>
      <c r="O110" s="1"/>
      <c r="P110" s="1"/>
    </row>
    <row r="111" spans="1:16" ht="13.5" thickBot="1">
      <c r="A111" s="41" t="s">
        <v>42</v>
      </c>
      <c r="B111" s="7"/>
      <c r="C111" s="5"/>
      <c r="D111" s="5"/>
      <c r="E111" s="5"/>
      <c r="F111" s="5"/>
      <c r="G111" s="5"/>
      <c r="H111" s="5"/>
      <c r="I111" s="24" t="s">
        <v>43</v>
      </c>
      <c r="J111" s="40"/>
      <c r="K111" s="40"/>
      <c r="L111" s="5"/>
      <c r="M111" s="5"/>
      <c r="N111" s="10"/>
      <c r="O111" s="1"/>
      <c r="P111" s="1"/>
    </row>
    <row r="112" spans="1:16" ht="13.5" thickBot="1">
      <c r="A112" s="41" t="s">
        <v>44</v>
      </c>
      <c r="B112" s="23">
        <f>IF(AND(B107&lt;1,P93&gt;=1),1,0)</f>
        <v>1</v>
      </c>
      <c r="C112" s="35">
        <f>IF(AND(C107&lt;1,P94&gt;=1),1,0)</f>
        <v>0</v>
      </c>
      <c r="D112" s="35">
        <f>IF(AND(D107&lt;1,P95&gt;=1),1,0)</f>
        <v>1</v>
      </c>
      <c r="E112" s="35">
        <f>IF(AND(E107&lt;1,P96&gt;=1),1,0)</f>
        <v>0</v>
      </c>
      <c r="F112" s="35">
        <f>IF(AND(F107&lt;1,P97&gt;=1),1,0)</f>
        <v>0</v>
      </c>
      <c r="G112" s="35">
        <f>IF(AND(G107&lt;1,P98&gt;=1),1,0)</f>
        <v>1</v>
      </c>
      <c r="H112" s="35">
        <f>IF(AND(H107&lt;1,P99&gt;=1),1,0)</f>
        <v>0</v>
      </c>
      <c r="I112" s="35">
        <f>IF(AND(I107&lt;1,P100&gt;=1),1,0)</f>
        <v>0</v>
      </c>
      <c r="J112" s="35">
        <f>IF(AND(J107&lt;1,P101&gt;=1),1,0)</f>
        <v>0</v>
      </c>
      <c r="K112" s="35">
        <f>IF(AND(K107&lt;1,P102&gt;=1),1,0)</f>
        <v>0</v>
      </c>
      <c r="L112" s="35">
        <f>IF(AND(L107&lt;1,P103&gt;=1),1,0)</f>
        <v>0</v>
      </c>
      <c r="M112" s="35">
        <f>IF(AND(M107&lt;1,P104&gt;=1),1,0)</f>
        <v>0</v>
      </c>
      <c r="N112" s="27">
        <f>IF(AND(N107&lt;1,P105&gt;=1),1,0)</f>
        <v>0</v>
      </c>
      <c r="O112" s="1"/>
      <c r="P112" s="1"/>
    </row>
    <row r="113" spans="1:16" ht="13.5" thickBot="1">
      <c r="A113" s="41" t="s">
        <v>42</v>
      </c>
      <c r="B113" s="7"/>
      <c r="C113" s="5"/>
      <c r="D113" s="5"/>
      <c r="E113" s="5"/>
      <c r="F113" s="5"/>
      <c r="G113" s="5"/>
      <c r="H113" s="5"/>
      <c r="I113" s="24" t="s">
        <v>45</v>
      </c>
      <c r="J113" s="40"/>
      <c r="K113" s="40"/>
      <c r="L113" s="5"/>
      <c r="M113" s="5"/>
      <c r="N113" s="10"/>
      <c r="O113" s="1"/>
      <c r="P113" s="1"/>
    </row>
    <row r="114" spans="1:16" ht="13.5" thickBot="1">
      <c r="A114" s="41" t="s">
        <v>46</v>
      </c>
      <c r="B114" s="23">
        <f>IF(AND(B107&gt;=1,P93&lt;1),1,0)</f>
        <v>0</v>
      </c>
      <c r="C114" s="35">
        <f>IF(AND(C107&gt;=1,P94&lt;1),1,0)</f>
        <v>0</v>
      </c>
      <c r="D114" s="35">
        <f>IF(AND(D107&gt;=1,P95&lt;1),1,0)</f>
        <v>0</v>
      </c>
      <c r="E114" s="35">
        <f>IF(AND(E107&gt;=1,P96&lt;1),1,0)</f>
        <v>0</v>
      </c>
      <c r="F114" s="35">
        <f>IF(AND(F107&gt;=1,P97&lt;1),1,0)</f>
        <v>0</v>
      </c>
      <c r="G114" s="35">
        <f>IF(AND(G107&gt;=1,P98&lt;1),1,0)</f>
        <v>0</v>
      </c>
      <c r="H114" s="35">
        <f>IF(AND(H107&gt;=1,P99&lt;1),1,0)</f>
        <v>0</v>
      </c>
      <c r="I114" s="35">
        <f>IF(AND(I107&gt;=1,P100&lt;1),1,0)</f>
        <v>0</v>
      </c>
      <c r="J114" s="35">
        <f>IF(AND(J107&gt;=1,P101&lt;1),1,0)</f>
        <v>1</v>
      </c>
      <c r="K114" s="35">
        <f>IF(AND(K107&gt;=1,P102&lt;1),1,0)</f>
        <v>1</v>
      </c>
      <c r="L114" s="35">
        <f>IF(AND(L107&gt;=1,P103&lt;1),1,0)</f>
        <v>0</v>
      </c>
      <c r="M114" s="35">
        <f>IF(AND(M107&gt;=1,P104&lt;1),1,0)</f>
        <v>0</v>
      </c>
      <c r="N114" s="27">
        <f>IF(AND(N107&gt;=1,P105&lt;1),1,0)</f>
        <v>1</v>
      </c>
      <c r="O114" s="1"/>
      <c r="P114" s="1"/>
    </row>
    <row r="115" spans="1:16" ht="13.5" thickBot="1">
      <c r="A115" s="41" t="s">
        <v>41</v>
      </c>
      <c r="B115" s="23"/>
      <c r="C115" s="35"/>
      <c r="D115" s="35"/>
      <c r="E115" s="35"/>
      <c r="F115" s="35"/>
      <c r="G115" s="35"/>
      <c r="H115" s="35"/>
      <c r="I115" s="24" t="s">
        <v>47</v>
      </c>
      <c r="J115" s="35"/>
      <c r="K115" s="24"/>
      <c r="L115" s="35"/>
      <c r="M115" s="35"/>
      <c r="N115" s="27"/>
      <c r="O115" s="1"/>
      <c r="P115" s="1"/>
    </row>
    <row r="116" spans="1:16" ht="13.5" thickBot="1">
      <c r="A116" s="39"/>
      <c r="B116" s="12">
        <f>IF(AND(B107&lt;1,P93&lt;1),1,0)</f>
        <v>0</v>
      </c>
      <c r="C116" s="2">
        <f>IF(AND(C107&lt;1,P94&lt;1),1,0)</f>
        <v>1</v>
      </c>
      <c r="D116" s="2">
        <f>IF(AND(D107&lt;1,P95&lt;1),1,0)</f>
        <v>0</v>
      </c>
      <c r="E116" s="2">
        <f>IF(AND(E107&lt;1,P96&lt;1),1,0)</f>
        <v>1</v>
      </c>
      <c r="F116" s="2">
        <f>IF(AND(F107&lt;1,P97&lt;1),1,0)</f>
        <v>1</v>
      </c>
      <c r="G116" s="2">
        <f>IF(AND(G107&lt;1,P98&lt;1),1,0)</f>
        <v>0</v>
      </c>
      <c r="H116" s="2">
        <f>IF(AND(H107&lt;1,P99&lt;1),1,0)</f>
        <v>1</v>
      </c>
      <c r="I116" s="2">
        <f>IF(AND(I107&lt;1,P100&lt;1),1,0)</f>
        <v>1</v>
      </c>
      <c r="J116" s="2">
        <f>IF(AND(J107&lt;1,P101&lt;1),1,0)</f>
        <v>0</v>
      </c>
      <c r="K116" s="2">
        <f>IF(AND(K107&lt;1,P102&lt;1),1,0)</f>
        <v>0</v>
      </c>
      <c r="L116" s="2">
        <f>IF(AND(L107&lt;1,P103&lt;1),1,0)</f>
        <v>1</v>
      </c>
      <c r="M116" s="2">
        <f>IF(AND(M107&lt;1,P104&lt;1),1,0)</f>
        <v>1</v>
      </c>
      <c r="N116" s="13">
        <f>IF(AND(N107&lt;1,P105&lt;1),1,0)</f>
        <v>0</v>
      </c>
      <c r="O116" s="1"/>
      <c r="P116" s="1"/>
    </row>
    <row r="120" spans="1:16" ht="16.5" thickBot="1">
      <c r="A120" s="22" t="s">
        <v>55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1"/>
      <c r="P120" s="1"/>
    </row>
    <row r="121" spans="1:16" ht="13.5" thickBot="1">
      <c r="A121" s="23"/>
      <c r="B121" s="24">
        <v>1</v>
      </c>
      <c r="C121" s="24">
        <v>2</v>
      </c>
      <c r="D121" s="24">
        <v>3</v>
      </c>
      <c r="E121" s="24">
        <v>4</v>
      </c>
      <c r="F121" s="24">
        <v>5</v>
      </c>
      <c r="G121" s="24">
        <v>6</v>
      </c>
      <c r="H121" s="24">
        <v>9</v>
      </c>
      <c r="I121" s="24">
        <v>10</v>
      </c>
      <c r="J121" s="24">
        <v>11</v>
      </c>
      <c r="K121" s="24">
        <v>14</v>
      </c>
      <c r="L121" s="24">
        <v>15</v>
      </c>
      <c r="M121" s="24">
        <v>16</v>
      </c>
      <c r="N121" s="25">
        <v>17</v>
      </c>
      <c r="O121" s="26" t="s">
        <v>49</v>
      </c>
      <c r="P121" s="27"/>
    </row>
    <row r="122" spans="1:16" ht="12.75">
      <c r="A122" s="44" t="s">
        <v>22</v>
      </c>
      <c r="B122" s="7">
        <v>0.037025</v>
      </c>
      <c r="C122" s="5">
        <v>0</v>
      </c>
      <c r="D122" s="5">
        <v>0.085359</v>
      </c>
      <c r="E122" s="5">
        <v>0</v>
      </c>
      <c r="F122" s="5">
        <v>0.04503</v>
      </c>
      <c r="G122" s="5">
        <v>0.101942</v>
      </c>
      <c r="H122" s="5">
        <v>0.074583</v>
      </c>
      <c r="I122" s="7">
        <v>0.158817</v>
      </c>
      <c r="J122" s="5">
        <v>0.262325</v>
      </c>
      <c r="K122" s="5">
        <v>0.130896</v>
      </c>
      <c r="L122" s="5">
        <v>0.182012</v>
      </c>
      <c r="M122" s="5">
        <v>0.072692</v>
      </c>
      <c r="N122" s="10">
        <v>0.424589</v>
      </c>
      <c r="O122" s="30"/>
      <c r="P122" s="8">
        <f>(SUM(B122:N122)/13)/P136</f>
        <v>5.393208802947098</v>
      </c>
    </row>
    <row r="123" spans="1:16" ht="12.75">
      <c r="A123" s="46" t="s">
        <v>1</v>
      </c>
      <c r="B123" s="7">
        <v>0.00543</v>
      </c>
      <c r="C123" s="5">
        <v>0</v>
      </c>
      <c r="D123" s="5">
        <v>0.012518</v>
      </c>
      <c r="E123" s="5">
        <v>0</v>
      </c>
      <c r="F123" s="5">
        <v>0.006604</v>
      </c>
      <c r="G123" s="5">
        <v>0.01495</v>
      </c>
      <c r="H123" s="5">
        <v>0.010939</v>
      </c>
      <c r="I123" s="7">
        <v>0.0233</v>
      </c>
      <c r="J123" s="5">
        <v>0.038468</v>
      </c>
      <c r="K123" s="5">
        <v>0.019198</v>
      </c>
      <c r="L123" s="5">
        <v>0.026695</v>
      </c>
      <c r="M123" s="5">
        <v>0.010662</v>
      </c>
      <c r="N123" s="10">
        <v>0.062277</v>
      </c>
      <c r="O123" s="30"/>
      <c r="P123" s="8">
        <f>(SUM(B123:N123)/13)/P136</f>
        <v>0.7910087509072731</v>
      </c>
    </row>
    <row r="124" spans="1:16" ht="12.75">
      <c r="A124" s="46" t="s">
        <v>2</v>
      </c>
      <c r="B124" s="7">
        <v>0.008542</v>
      </c>
      <c r="C124" s="5">
        <v>0</v>
      </c>
      <c r="D124" s="5">
        <v>0.019692</v>
      </c>
      <c r="E124" s="5">
        <v>0</v>
      </c>
      <c r="F124" s="5">
        <v>0.010388</v>
      </c>
      <c r="G124" s="5">
        <v>0.023518</v>
      </c>
      <c r="H124" s="5">
        <v>0.017206</v>
      </c>
      <c r="I124" s="7">
        <v>0.036638</v>
      </c>
      <c r="J124" s="5">
        <v>0.060517</v>
      </c>
      <c r="K124" s="5">
        <v>0.030197</v>
      </c>
      <c r="L124" s="5">
        <v>0.041989</v>
      </c>
      <c r="M124" s="5">
        <v>0.01677</v>
      </c>
      <c r="N124" s="10">
        <v>0.097951</v>
      </c>
      <c r="O124" s="30"/>
      <c r="P124" s="8">
        <f>(SUM(B124:N124)/13)/P136</f>
        <v>1.244190027526328</v>
      </c>
    </row>
    <row r="125" spans="1:16" ht="12.75">
      <c r="A125" s="46" t="s">
        <v>3</v>
      </c>
      <c r="B125" s="7">
        <v>0.006279</v>
      </c>
      <c r="C125" s="5">
        <v>0</v>
      </c>
      <c r="D125" s="5">
        <v>0.014473</v>
      </c>
      <c r="E125" s="5">
        <v>0</v>
      </c>
      <c r="F125" s="5">
        <v>0.007642</v>
      </c>
      <c r="G125" s="5">
        <v>0.017285</v>
      </c>
      <c r="H125" s="5">
        <v>0.012656</v>
      </c>
      <c r="I125" s="7">
        <v>0.027001</v>
      </c>
      <c r="J125" s="5">
        <v>0.044463</v>
      </c>
      <c r="K125" s="5">
        <v>0.022213</v>
      </c>
      <c r="L125" s="5">
        <v>0.030886</v>
      </c>
      <c r="M125" s="5">
        <v>0.012337</v>
      </c>
      <c r="N125" s="10">
        <v>0.072081</v>
      </c>
      <c r="O125" s="31" t="s">
        <v>23</v>
      </c>
      <c r="P125" s="8">
        <f>(SUM(B125:N125)/13)/P136</f>
        <v>0.9152024760000548</v>
      </c>
    </row>
    <row r="126" spans="1:16" ht="12.75">
      <c r="A126" s="46" t="s">
        <v>4</v>
      </c>
      <c r="B126" s="7">
        <v>0.004338</v>
      </c>
      <c r="C126" s="5">
        <v>0</v>
      </c>
      <c r="D126" s="5">
        <v>0.009999</v>
      </c>
      <c r="E126" s="5">
        <v>0</v>
      </c>
      <c r="F126" s="5">
        <v>0.005279</v>
      </c>
      <c r="G126" s="5">
        <v>0.011941</v>
      </c>
      <c r="H126" s="5">
        <v>0.008744</v>
      </c>
      <c r="I126" s="7">
        <v>0.018653</v>
      </c>
      <c r="J126" s="5">
        <v>0.030718</v>
      </c>
      <c r="K126" s="5">
        <v>0.015346</v>
      </c>
      <c r="L126" s="5">
        <v>0.021338</v>
      </c>
      <c r="M126" s="5">
        <v>0.008523</v>
      </c>
      <c r="N126" s="10">
        <v>0.049797</v>
      </c>
      <c r="O126" s="31" t="s">
        <v>24</v>
      </c>
      <c r="P126" s="8">
        <f>(SUM(B126:N126)/13)/P136</f>
        <v>0.6322701688555347</v>
      </c>
    </row>
    <row r="127" spans="1:16" ht="12.75">
      <c r="A127" s="46" t="s">
        <v>5</v>
      </c>
      <c r="B127" s="7">
        <v>0.007152</v>
      </c>
      <c r="C127" s="5">
        <v>0</v>
      </c>
      <c r="D127" s="5">
        <v>0.016489</v>
      </c>
      <c r="E127" s="5">
        <v>0</v>
      </c>
      <c r="F127" s="5">
        <v>0.008698</v>
      </c>
      <c r="G127" s="5">
        <v>0.019692</v>
      </c>
      <c r="H127" s="5">
        <v>0.014407</v>
      </c>
      <c r="I127" s="7">
        <v>0.030679</v>
      </c>
      <c r="J127" s="5">
        <v>0.050673</v>
      </c>
      <c r="K127" s="5">
        <v>0.025285</v>
      </c>
      <c r="L127" s="5">
        <v>0.035159</v>
      </c>
      <c r="M127" s="5">
        <v>0.014042</v>
      </c>
      <c r="N127" s="10">
        <v>0.082018</v>
      </c>
      <c r="O127" s="31" t="s">
        <v>25</v>
      </c>
      <c r="P127" s="8">
        <f>(SUM(B127:N127)/13)/P136</f>
        <v>1.0418030429602443</v>
      </c>
    </row>
    <row r="128" spans="1:16" ht="13.5" thickBot="1">
      <c r="A128" s="46" t="s">
        <v>8</v>
      </c>
      <c r="B128" s="7">
        <v>0.006292</v>
      </c>
      <c r="C128" s="5">
        <v>0</v>
      </c>
      <c r="D128" s="5">
        <v>0.014483</v>
      </c>
      <c r="E128" s="5">
        <v>0</v>
      </c>
      <c r="F128" s="5">
        <v>0.007715</v>
      </c>
      <c r="G128" s="5">
        <v>0.017297</v>
      </c>
      <c r="H128" s="5">
        <v>0.012775</v>
      </c>
      <c r="I128" s="7">
        <v>0.027778</v>
      </c>
      <c r="J128" s="5">
        <v>0.044331</v>
      </c>
      <c r="K128" s="5">
        <v>0.022427</v>
      </c>
      <c r="L128" s="5">
        <v>0.031175</v>
      </c>
      <c r="M128" s="5">
        <v>0.012465</v>
      </c>
      <c r="N128" s="10">
        <v>0.073072</v>
      </c>
      <c r="O128" s="31" t="s">
        <v>26</v>
      </c>
      <c r="P128" s="8">
        <f>(SUM(B128:N128)/13)/P136</f>
        <v>0.9237411155694937</v>
      </c>
    </row>
    <row r="129" spans="1:16" ht="12.75">
      <c r="A129" s="28" t="s">
        <v>27</v>
      </c>
      <c r="B129" s="4">
        <v>0.00571</v>
      </c>
      <c r="C129" s="4">
        <v>0</v>
      </c>
      <c r="D129" s="4">
        <v>0.01314</v>
      </c>
      <c r="E129" s="4">
        <v>0</v>
      </c>
      <c r="F129" s="4">
        <v>0.007013</v>
      </c>
      <c r="G129" s="4">
        <v>0.015692</v>
      </c>
      <c r="H129" s="4">
        <v>0.011611</v>
      </c>
      <c r="I129" s="3">
        <v>0.00348</v>
      </c>
      <c r="J129" s="4">
        <v>0.005692</v>
      </c>
      <c r="K129" s="4">
        <v>0.002851</v>
      </c>
      <c r="L129" s="4">
        <v>0.003964</v>
      </c>
      <c r="M129" s="4">
        <v>0.001584</v>
      </c>
      <c r="N129" s="29">
        <v>0.009261</v>
      </c>
      <c r="O129" s="31" t="s">
        <v>28</v>
      </c>
      <c r="P129" s="8">
        <f>(SUM(B129:N129)/13)/P136</f>
        <v>0.2738869640240479</v>
      </c>
    </row>
    <row r="130" spans="1:16" ht="12.75">
      <c r="A130" s="11" t="s">
        <v>29</v>
      </c>
      <c r="B130" s="5">
        <v>0.021464</v>
      </c>
      <c r="C130" s="5">
        <v>0</v>
      </c>
      <c r="D130" s="5">
        <v>0.049347</v>
      </c>
      <c r="E130" s="5">
        <v>0</v>
      </c>
      <c r="F130" s="5">
        <v>0.026468</v>
      </c>
      <c r="G130" s="5">
        <v>0.058934</v>
      </c>
      <c r="H130" s="5">
        <v>0.043817</v>
      </c>
      <c r="I130" s="7">
        <v>0.013086</v>
      </c>
      <c r="J130" s="5">
        <v>0.021429</v>
      </c>
      <c r="K130" s="5">
        <v>0.010729</v>
      </c>
      <c r="L130" s="5">
        <v>0.014918</v>
      </c>
      <c r="M130" s="5">
        <v>0.00596</v>
      </c>
      <c r="N130" s="10">
        <v>0.034842</v>
      </c>
      <c r="O130" s="31" t="s">
        <v>30</v>
      </c>
      <c r="P130" s="8">
        <f>(SUM(B130:N130)/13)/P136</f>
        <v>1.0305049232412593</v>
      </c>
    </row>
    <row r="131" spans="1:16" ht="12.75">
      <c r="A131" s="11" t="s">
        <v>31</v>
      </c>
      <c r="B131" s="5">
        <v>0.00402</v>
      </c>
      <c r="C131" s="5">
        <v>0</v>
      </c>
      <c r="D131" s="5">
        <v>0.009391</v>
      </c>
      <c r="E131" s="5">
        <v>0</v>
      </c>
      <c r="F131" s="5">
        <v>0.004561</v>
      </c>
      <c r="G131" s="5">
        <v>0.011215</v>
      </c>
      <c r="H131" s="5">
        <v>0.007574</v>
      </c>
      <c r="I131" s="7">
        <v>0.00243</v>
      </c>
      <c r="J131" s="5">
        <v>0.003891</v>
      </c>
      <c r="K131" s="5">
        <v>0.001966</v>
      </c>
      <c r="L131" s="5">
        <v>0.002733</v>
      </c>
      <c r="M131" s="5">
        <v>0.001093</v>
      </c>
      <c r="N131" s="10">
        <v>0.006402</v>
      </c>
      <c r="O131" s="31" t="s">
        <v>32</v>
      </c>
      <c r="P131" s="8">
        <f>(SUM(B131:N131)/13)/P136</f>
        <v>0.18924692896564</v>
      </c>
    </row>
    <row r="132" spans="1:16" ht="12.75">
      <c r="A132" s="11" t="s">
        <v>33</v>
      </c>
      <c r="B132" s="5">
        <v>0.00999</v>
      </c>
      <c r="C132" s="5">
        <v>0</v>
      </c>
      <c r="D132" s="5">
        <v>0.023119</v>
      </c>
      <c r="E132" s="5">
        <v>0</v>
      </c>
      <c r="F132" s="5">
        <v>0.011915</v>
      </c>
      <c r="G132" s="5">
        <v>0.02761</v>
      </c>
      <c r="H132" s="5">
        <v>0.01975</v>
      </c>
      <c r="I132" s="7">
        <v>0.006069</v>
      </c>
      <c r="J132" s="5">
        <v>0.009849</v>
      </c>
      <c r="K132" s="5">
        <v>0.004949</v>
      </c>
      <c r="L132" s="5">
        <v>0.006881</v>
      </c>
      <c r="M132" s="5">
        <v>0.00275</v>
      </c>
      <c r="N132" s="10">
        <v>0.016091</v>
      </c>
      <c r="O132" s="31" t="s">
        <v>34</v>
      </c>
      <c r="P132" s="8">
        <f>(SUM(B132:N132)/13)/P136</f>
        <v>0.47579805809287734</v>
      </c>
    </row>
    <row r="133" spans="1:16" ht="12.75">
      <c r="A133" s="11" t="s">
        <v>35</v>
      </c>
      <c r="B133" s="5">
        <v>-0.00347</v>
      </c>
      <c r="C133" s="5">
        <v>0</v>
      </c>
      <c r="D133" s="5">
        <v>-0.008183</v>
      </c>
      <c r="E133" s="5">
        <v>0</v>
      </c>
      <c r="F133" s="5">
        <v>-0.003731</v>
      </c>
      <c r="G133" s="5">
        <v>-0.009772</v>
      </c>
      <c r="H133" s="5">
        <v>-0.006209</v>
      </c>
      <c r="I133" s="7">
        <v>-0.002086</v>
      </c>
      <c r="J133" s="5">
        <v>-0.003296</v>
      </c>
      <c r="K133" s="5">
        <v>-0.001674</v>
      </c>
      <c r="L133" s="5">
        <v>-0.002327</v>
      </c>
      <c r="M133" s="5">
        <v>-0.000931</v>
      </c>
      <c r="N133" s="10">
        <v>-0.005462</v>
      </c>
      <c r="O133" s="1"/>
      <c r="P133" s="8">
        <f>(SUM(B133:N133)/13)/P136</f>
        <v>-0.16139535202202107</v>
      </c>
    </row>
    <row r="134" spans="1:16" ht="13.5" thickBot="1">
      <c r="A134" s="32" t="s">
        <v>36</v>
      </c>
      <c r="B134" s="5">
        <v>0.005343</v>
      </c>
      <c r="C134" s="5">
        <v>0</v>
      </c>
      <c r="D134" s="5">
        <v>0.012523</v>
      </c>
      <c r="E134" s="5">
        <v>0</v>
      </c>
      <c r="F134" s="5">
        <v>0.005955</v>
      </c>
      <c r="G134" s="5">
        <v>0.014956</v>
      </c>
      <c r="H134" s="5">
        <v>0.009896</v>
      </c>
      <c r="I134" s="7">
        <v>0.003224</v>
      </c>
      <c r="J134" s="5">
        <v>0.00514</v>
      </c>
      <c r="K134" s="5">
        <v>0.002601</v>
      </c>
      <c r="L134" s="5">
        <v>0.003616</v>
      </c>
      <c r="M134" s="5">
        <v>0.001446</v>
      </c>
      <c r="N134" s="10">
        <v>0.008477</v>
      </c>
      <c r="O134" s="1"/>
      <c r="P134" s="34">
        <f>(SUM(B134:N134)/13)/P136</f>
        <v>0.2505340929321702</v>
      </c>
    </row>
    <row r="135" spans="1:16" ht="13.5" thickBot="1">
      <c r="A135" s="6"/>
      <c r="B135" s="35"/>
      <c r="C135" s="35"/>
      <c r="D135" s="36" t="s">
        <v>37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7"/>
      <c r="O135" s="33"/>
      <c r="P135" s="38" t="s">
        <v>56</v>
      </c>
    </row>
    <row r="136" spans="1:16" ht="13.5" thickBot="1">
      <c r="A136" s="39" t="s">
        <v>39</v>
      </c>
      <c r="B136" s="5">
        <f>(SUM(B122:B134)/13)/P136</f>
        <v>0.40438709412360824</v>
      </c>
      <c r="C136" s="5">
        <f>(SUM(C122:C134)/13)/P136</f>
        <v>0</v>
      </c>
      <c r="D136" s="5">
        <f>(SUM(D122:D134)/13)/P136</f>
        <v>0.93243724408047</v>
      </c>
      <c r="E136" s="5">
        <f>(SUM(E122:E134)/13)/P136</f>
        <v>0</v>
      </c>
      <c r="F136" s="5">
        <f>(SUM(F122:F134)/13)/P136</f>
        <v>0.49142370003149777</v>
      </c>
      <c r="G136" s="5">
        <f>(SUM(G122:G134)/13)/P136</f>
        <v>1.1135837635748622</v>
      </c>
      <c r="H136" s="5">
        <f>(SUM(H122:H134)/13)/P136</f>
        <v>0.8139747469905917</v>
      </c>
      <c r="I136" s="5">
        <f>(SUM(I122:I134)/13)/P136</f>
        <v>1.1950979855110173</v>
      </c>
      <c r="J136" s="5">
        <f>(SUM(J122:J134)/13)/P136</f>
        <v>1.9658728311033813</v>
      </c>
      <c r="K136" s="5">
        <f>(SUM(K122:K134)/13)/P136</f>
        <v>0.9825392695252051</v>
      </c>
      <c r="L136" s="5">
        <f>(SUM(L122:L134)/13)/P136</f>
        <v>1.3661789074375865</v>
      </c>
      <c r="M136" s="5">
        <f>(SUM(M122:M134)/13)/P136</f>
        <v>0.5457094534448995</v>
      </c>
      <c r="N136" s="10">
        <f>(SUM(N122:N134)/13)/P136</f>
        <v>3.1887950041768804</v>
      </c>
      <c r="O136" s="2"/>
      <c r="P136" s="9">
        <f>(SUM(B122:N134)/(13*13))</f>
        <v>0.022468000000000002</v>
      </c>
    </row>
    <row r="137" spans="1:16" ht="13.5" thickBot="1">
      <c r="A137" s="6"/>
      <c r="B137" s="23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27"/>
      <c r="O137" s="1"/>
      <c r="P137" s="1"/>
    </row>
    <row r="138" spans="1:16" ht="13.5" thickBot="1">
      <c r="A138" s="41" t="s">
        <v>41</v>
      </c>
      <c r="B138" s="5"/>
      <c r="C138" s="5"/>
      <c r="D138" s="5"/>
      <c r="E138" s="5"/>
      <c r="F138" s="5"/>
      <c r="G138" s="5"/>
      <c r="H138" s="5"/>
      <c r="I138" s="40" t="s">
        <v>40</v>
      </c>
      <c r="J138" s="40"/>
      <c r="K138" s="5"/>
      <c r="L138" s="5"/>
      <c r="M138" s="5"/>
      <c r="N138" s="10"/>
      <c r="O138" s="1"/>
      <c r="P138" s="1"/>
    </row>
    <row r="139" spans="1:16" ht="13.5" thickBot="1">
      <c r="A139" s="41" t="s">
        <v>42</v>
      </c>
      <c r="B139" s="35">
        <f>IF(AND(B136&gt;=1,P122&gt;=1),1,0)</f>
        <v>0</v>
      </c>
      <c r="C139" s="35">
        <f>IF(AND(C136&gt;=1,P123&gt;=1),1,0)</f>
        <v>0</v>
      </c>
      <c r="D139" s="35">
        <f>IF(AND(D136&gt;=1,P124&gt;=1),1,0)</f>
        <v>0</v>
      </c>
      <c r="E139" s="35">
        <f>IF(AND(E136&gt;=1,P125&gt;=1),1,0)</f>
        <v>0</v>
      </c>
      <c r="F139" s="35">
        <f>IF(AND(F136&gt;=1,P126&gt;=1),1,0)</f>
        <v>0</v>
      </c>
      <c r="G139" s="35">
        <f>IF(AND(G136&gt;=1,P127&gt;=1),1,0)</f>
        <v>1</v>
      </c>
      <c r="H139" s="35">
        <f>IF(AND(H136&gt;=1,P128&gt;=1),1,0)</f>
        <v>0</v>
      </c>
      <c r="I139" s="35">
        <f>IF(AND(I136&gt;=1,P129&gt;=1),1,0)</f>
        <v>0</v>
      </c>
      <c r="J139" s="35">
        <f>IF(AND(J136&gt;=1,P130&gt;=1),1,0)</f>
        <v>1</v>
      </c>
      <c r="K139" s="35">
        <f>IF(AND(K136&gt;=1,P130&gt;=1),1,0)</f>
        <v>0</v>
      </c>
      <c r="L139" s="35">
        <f>IF(AND(L136&gt;=1,P131&gt;=1),1,0)</f>
        <v>0</v>
      </c>
      <c r="M139" s="35">
        <f>IF(AND(M136&gt;=1,P132&gt;=1),1,0)</f>
        <v>0</v>
      </c>
      <c r="N139" s="27">
        <f>IF(AND(N136&gt;=1,P133&gt;=1),1,0)</f>
        <v>0</v>
      </c>
      <c r="O139" s="1"/>
      <c r="P139" s="1"/>
    </row>
    <row r="140" spans="1:16" ht="13.5" thickBot="1">
      <c r="A140" s="41" t="s">
        <v>44</v>
      </c>
      <c r="B140" s="5"/>
      <c r="C140" s="5"/>
      <c r="D140" s="5"/>
      <c r="E140" s="5"/>
      <c r="F140" s="5"/>
      <c r="G140" s="5"/>
      <c r="H140" s="5"/>
      <c r="I140" s="24" t="s">
        <v>43</v>
      </c>
      <c r="J140" s="40"/>
      <c r="K140" s="40"/>
      <c r="L140" s="5"/>
      <c r="M140" s="5"/>
      <c r="N140" s="10"/>
      <c r="O140" s="1"/>
      <c r="P140" s="1"/>
    </row>
    <row r="141" spans="1:16" ht="13.5" thickBot="1">
      <c r="A141" s="41" t="s">
        <v>42</v>
      </c>
      <c r="B141" s="35">
        <f>IF(AND(B136&lt;1,P122&gt;=1),1,0)</f>
        <v>1</v>
      </c>
      <c r="C141" s="35">
        <f>IF(AND(C136&lt;1,P123&gt;=1),1,0)</f>
        <v>0</v>
      </c>
      <c r="D141" s="35">
        <f>IF(AND(D136&lt;1,P124&gt;=1),1,0)</f>
        <v>1</v>
      </c>
      <c r="E141" s="35">
        <f>IF(AND(E136&lt;1,P125&gt;=1),1,0)</f>
        <v>0</v>
      </c>
      <c r="F141" s="35">
        <f>IF(AND(F136&lt;1,P126&gt;=1),1,0)</f>
        <v>0</v>
      </c>
      <c r="G141" s="35">
        <f>IF(AND(G136&lt;1,P127&gt;=1),1,0)</f>
        <v>0</v>
      </c>
      <c r="H141" s="35">
        <f>IF(AND(H136&lt;1,P128&gt;=1),1,0)</f>
        <v>0</v>
      </c>
      <c r="I141" s="35">
        <f>IF(AND(I136&lt;1,P129&gt;=1),1,0)</f>
        <v>0</v>
      </c>
      <c r="J141" s="35">
        <f>IF(AND(J136&lt;1,P130&gt;=1),1,0)</f>
        <v>0</v>
      </c>
      <c r="K141" s="35">
        <f>IF(AND(K136&lt;1,P131&gt;=1),1,0)</f>
        <v>0</v>
      </c>
      <c r="L141" s="35">
        <f>IF(AND(L136&lt;1,P132&gt;=1),1,0)</f>
        <v>0</v>
      </c>
      <c r="M141" s="35">
        <f>IF(AND(M136&lt;1,P133&gt;=1),1,0)</f>
        <v>0</v>
      </c>
      <c r="N141" s="27">
        <f>IF(AND(N136&lt;1,P134&gt;=1),1,0)</f>
        <v>0</v>
      </c>
      <c r="O141" s="1"/>
      <c r="P141" s="1"/>
    </row>
    <row r="142" spans="1:16" ht="13.5" thickBot="1">
      <c r="A142" s="41" t="s">
        <v>46</v>
      </c>
      <c r="B142" s="5"/>
      <c r="C142" s="5"/>
      <c r="D142" s="5"/>
      <c r="E142" s="5"/>
      <c r="F142" s="5"/>
      <c r="G142" s="5"/>
      <c r="H142" s="5"/>
      <c r="I142" s="24" t="s">
        <v>45</v>
      </c>
      <c r="J142" s="40"/>
      <c r="K142" s="40"/>
      <c r="L142" s="5"/>
      <c r="M142" s="5"/>
      <c r="N142" s="10"/>
      <c r="O142" s="1"/>
      <c r="P142" s="1"/>
    </row>
    <row r="143" spans="1:16" ht="13.5" thickBot="1">
      <c r="A143" s="41" t="s">
        <v>41</v>
      </c>
      <c r="B143" s="35">
        <f>IF(AND(B136&gt;=1,P122&lt;1),1,0)</f>
        <v>0</v>
      </c>
      <c r="C143" s="35">
        <f>IF(AND(C136&gt;=1,P123&lt;1),1,0)</f>
        <v>0</v>
      </c>
      <c r="D143" s="35">
        <f>IF(AND(D136&gt;=1,P124&lt;1),1,0)</f>
        <v>0</v>
      </c>
      <c r="E143" s="35">
        <f>IF(AND(E136&gt;=1,P125&lt;1),1,0)</f>
        <v>0</v>
      </c>
      <c r="F143" s="35">
        <f>IF(AND(F136&gt;=1,P126&lt;1),1,0)</f>
        <v>0</v>
      </c>
      <c r="G143" s="35">
        <f>IF(AND(G136&gt;=1,P127&lt;1),1,0)</f>
        <v>0</v>
      </c>
      <c r="H143" s="35">
        <f>IF(AND(H136&gt;=1,P128&lt;1),1,0)</f>
        <v>0</v>
      </c>
      <c r="I143" s="35">
        <f>IF(AND(I136&gt;=1,P129&lt;1),1,0)</f>
        <v>1</v>
      </c>
      <c r="J143" s="35">
        <f>IF(AND(J136&gt;=1,P130&lt;1),1,0)</f>
        <v>0</v>
      </c>
      <c r="K143" s="35">
        <f>IF(AND(K136&gt;=1,P131&lt;1),1,0)</f>
        <v>0</v>
      </c>
      <c r="L143" s="35">
        <f>IF(AND(L136&gt;=1,P132&lt;1),1,0)</f>
        <v>1</v>
      </c>
      <c r="M143" s="35">
        <f>IF(AND(M136&gt;=1,P133&lt;1),1,0)</f>
        <v>0</v>
      </c>
      <c r="N143" s="27">
        <f>IF(AND(N136&gt;=1,P134&lt;1),1,0)</f>
        <v>1</v>
      </c>
      <c r="O143" s="1"/>
      <c r="P143" s="1"/>
    </row>
    <row r="144" spans="1:16" ht="13.5" thickBot="1">
      <c r="A144" s="39"/>
      <c r="B144" s="5"/>
      <c r="C144" s="5"/>
      <c r="D144" s="5"/>
      <c r="E144" s="5"/>
      <c r="F144" s="5"/>
      <c r="G144" s="5"/>
      <c r="H144" s="5"/>
      <c r="I144" s="24" t="s">
        <v>47</v>
      </c>
      <c r="J144" s="5"/>
      <c r="K144" s="40"/>
      <c r="L144" s="5"/>
      <c r="M144" s="5"/>
      <c r="N144" s="10"/>
      <c r="O144" s="1"/>
      <c r="P144" s="1"/>
    </row>
    <row r="145" spans="1:16" ht="13.5" thickBot="1">
      <c r="A145" s="39"/>
      <c r="B145" s="35">
        <f>IF(AND(B136&lt;1,P122&lt;1),1,0)</f>
        <v>0</v>
      </c>
      <c r="C145" s="35">
        <f>IF(AND(C136&lt;1,P123&lt;1),1,0)</f>
        <v>1</v>
      </c>
      <c r="D145" s="35">
        <f>IF(AND(D136&lt;1,P124&lt;1),1,0)</f>
        <v>0</v>
      </c>
      <c r="E145" s="35">
        <f>IF(AND(E136&lt;1,P125&lt;1),1,0)</f>
        <v>1</v>
      </c>
      <c r="F145" s="35">
        <f>IF(AND(F136&lt;1,P126&lt;1),1,0)</f>
        <v>1</v>
      </c>
      <c r="G145" s="35">
        <f>IF(AND(G136&lt;1,P127&lt;1),1,0)</f>
        <v>0</v>
      </c>
      <c r="H145" s="35">
        <f>IF(AND(H136&lt;1,P128&lt;1),1,0)</f>
        <v>1</v>
      </c>
      <c r="I145" s="35">
        <f>IF(AND(I136&lt;1,P129&lt;1),1,0)</f>
        <v>0</v>
      </c>
      <c r="J145" s="35">
        <f>IF(AND(J136&lt;1,P130&lt;1),1,0)</f>
        <v>0</v>
      </c>
      <c r="K145" s="35">
        <f>IF(AND(K136&lt;1,P131&lt;1),1,0)</f>
        <v>1</v>
      </c>
      <c r="L145" s="35">
        <f>IF(AND(L136&lt;1,P132&lt;1),1,0)</f>
        <v>0</v>
      </c>
      <c r="M145" s="35">
        <f>IF(AND(M136&lt;1,P133&lt;1),1,0)</f>
        <v>1</v>
      </c>
      <c r="N145" s="27">
        <f>IF(AND(N136&lt;1,P134&lt;1),1,0)</f>
        <v>0</v>
      </c>
      <c r="O145" s="1"/>
      <c r="P145" s="1"/>
    </row>
    <row r="150" spans="1:6" ht="15.75">
      <c r="A150" s="52" t="s">
        <v>57</v>
      </c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53"/>
      <c r="B152" s="54" t="s">
        <v>58</v>
      </c>
      <c r="C152" s="54" t="s">
        <v>59</v>
      </c>
      <c r="D152" s="54" t="s">
        <v>60</v>
      </c>
      <c r="E152" s="55" t="s">
        <v>61</v>
      </c>
      <c r="F152" s="1"/>
    </row>
    <row r="153" spans="1:6" ht="12.75">
      <c r="A153" s="56" t="s">
        <v>22</v>
      </c>
      <c r="B153" s="57" t="s">
        <v>62</v>
      </c>
      <c r="C153" s="57" t="s">
        <v>63</v>
      </c>
      <c r="D153" s="57" t="s">
        <v>62</v>
      </c>
      <c r="E153" s="58" t="s">
        <v>62</v>
      </c>
      <c r="F153" s="1"/>
    </row>
    <row r="154" spans="1:6" ht="12.75">
      <c r="A154" s="56" t="s">
        <v>1</v>
      </c>
      <c r="B154" s="57" t="s">
        <v>64</v>
      </c>
      <c r="C154" s="57" t="s">
        <v>64</v>
      </c>
      <c r="D154" s="57" t="s">
        <v>64</v>
      </c>
      <c r="E154" s="58" t="s">
        <v>64</v>
      </c>
      <c r="F154" s="1"/>
    </row>
    <row r="155" spans="1:6" ht="12.75">
      <c r="A155" s="56" t="s">
        <v>2</v>
      </c>
      <c r="B155" s="57" t="s">
        <v>63</v>
      </c>
      <c r="C155" s="57" t="s">
        <v>65</v>
      </c>
      <c r="D155" s="57" t="s">
        <v>62</v>
      </c>
      <c r="E155" s="58" t="s">
        <v>63</v>
      </c>
      <c r="F155" s="1"/>
    </row>
    <row r="156" spans="1:6" ht="12.75">
      <c r="A156" s="56" t="s">
        <v>3</v>
      </c>
      <c r="B156" s="57" t="s">
        <v>64</v>
      </c>
      <c r="C156" s="57" t="s">
        <v>64</v>
      </c>
      <c r="D156" s="57" t="s">
        <v>64</v>
      </c>
      <c r="E156" s="58" t="s">
        <v>64</v>
      </c>
      <c r="F156" s="1"/>
    </row>
    <row r="157" spans="1:6" ht="12.75">
      <c r="A157" s="56" t="s">
        <v>4</v>
      </c>
      <c r="B157" s="57" t="s">
        <v>65</v>
      </c>
      <c r="C157" s="57" t="s">
        <v>63</v>
      </c>
      <c r="D157" s="57" t="s">
        <v>64</v>
      </c>
      <c r="E157" s="58" t="s">
        <v>64</v>
      </c>
      <c r="F157" s="1"/>
    </row>
    <row r="158" spans="1:6" ht="12.75">
      <c r="A158" s="56" t="s">
        <v>5</v>
      </c>
      <c r="B158" s="57" t="s">
        <v>63</v>
      </c>
      <c r="C158" s="57" t="s">
        <v>63</v>
      </c>
      <c r="D158" s="57" t="s">
        <v>62</v>
      </c>
      <c r="E158" s="58" t="s">
        <v>63</v>
      </c>
      <c r="F158" s="1"/>
    </row>
    <row r="159" spans="1:6" ht="12.75">
      <c r="A159" s="56" t="s">
        <v>8</v>
      </c>
      <c r="B159" s="57" t="s">
        <v>65</v>
      </c>
      <c r="C159" s="57" t="s">
        <v>65</v>
      </c>
      <c r="D159" s="57" t="s">
        <v>64</v>
      </c>
      <c r="E159" s="58" t="s">
        <v>65</v>
      </c>
      <c r="F159" s="1"/>
    </row>
    <row r="160" spans="1:6" ht="12.75">
      <c r="A160" s="56" t="s">
        <v>27</v>
      </c>
      <c r="B160" s="57" t="s">
        <v>64</v>
      </c>
      <c r="C160" s="57" t="s">
        <v>64</v>
      </c>
      <c r="D160" s="57" t="s">
        <v>64</v>
      </c>
      <c r="E160" s="58" t="s">
        <v>65</v>
      </c>
      <c r="F160" s="1"/>
    </row>
    <row r="161" spans="1:6" ht="12.75">
      <c r="A161" s="56" t="s">
        <v>29</v>
      </c>
      <c r="B161" s="57" t="s">
        <v>63</v>
      </c>
      <c r="C161" s="57" t="s">
        <v>62</v>
      </c>
      <c r="D161" s="57" t="s">
        <v>65</v>
      </c>
      <c r="E161" s="58" t="s">
        <v>63</v>
      </c>
      <c r="F161" s="1"/>
    </row>
    <row r="162" spans="1:6" ht="12.75">
      <c r="A162" s="56" t="s">
        <v>31</v>
      </c>
      <c r="B162" s="57" t="s">
        <v>65</v>
      </c>
      <c r="C162" s="57" t="s">
        <v>65</v>
      </c>
      <c r="D162" s="57" t="s">
        <v>65</v>
      </c>
      <c r="E162" s="58" t="s">
        <v>64</v>
      </c>
      <c r="F162" s="1"/>
    </row>
    <row r="163" spans="1:6" ht="12.75">
      <c r="A163" s="56" t="s">
        <v>33</v>
      </c>
      <c r="B163" s="57" t="s">
        <v>65</v>
      </c>
      <c r="C163" s="57" t="s">
        <v>62</v>
      </c>
      <c r="D163" s="57" t="s">
        <v>64</v>
      </c>
      <c r="E163" s="58" t="s">
        <v>65</v>
      </c>
      <c r="F163" s="1"/>
    </row>
    <row r="164" spans="1:6" ht="12.75">
      <c r="A164" s="56" t="s">
        <v>35</v>
      </c>
      <c r="B164" s="57" t="s">
        <v>64</v>
      </c>
      <c r="C164" s="57" t="s">
        <v>64</v>
      </c>
      <c r="D164" s="57" t="s">
        <v>64</v>
      </c>
      <c r="E164" s="58" t="s">
        <v>65</v>
      </c>
      <c r="F164" s="1"/>
    </row>
    <row r="165" spans="1:6" ht="12.75">
      <c r="A165" s="59" t="s">
        <v>36</v>
      </c>
      <c r="B165" s="60" t="s">
        <v>65</v>
      </c>
      <c r="C165" s="60" t="s">
        <v>65</v>
      </c>
      <c r="D165" s="60" t="s">
        <v>65</v>
      </c>
      <c r="E165" s="61" t="s">
        <v>64</v>
      </c>
      <c r="F165" s="1"/>
    </row>
    <row r="166" spans="1:6" ht="12.75">
      <c r="A166" s="57"/>
      <c r="B166" s="62"/>
      <c r="C166" s="62"/>
      <c r="D166" s="62"/>
      <c r="E166" s="62"/>
      <c r="F166" s="1"/>
    </row>
    <row r="167" spans="1:6" ht="12.75">
      <c r="A167" s="63" t="s">
        <v>66</v>
      </c>
      <c r="B167" s="62"/>
      <c r="C167" s="62"/>
      <c r="D167" s="62"/>
      <c r="E167" s="62"/>
      <c r="F167" s="1"/>
    </row>
    <row r="168" spans="1:6" ht="12.75">
      <c r="A168" s="62" t="s">
        <v>67</v>
      </c>
      <c r="B168" s="62"/>
      <c r="C168" s="62"/>
      <c r="D168" s="62"/>
      <c r="E168" s="62"/>
      <c r="F168" s="1"/>
    </row>
    <row r="169" spans="1:6" ht="12.75">
      <c r="A169" s="62" t="s">
        <v>68</v>
      </c>
      <c r="B169" s="62"/>
      <c r="C169" s="62"/>
      <c r="D169" s="62"/>
      <c r="E169" s="62"/>
      <c r="F169" s="1"/>
    </row>
    <row r="170" spans="1:6" ht="12.75">
      <c r="A170" s="62" t="s">
        <v>69</v>
      </c>
      <c r="B170" s="62"/>
      <c r="C170" s="62"/>
      <c r="D170" s="62"/>
      <c r="E170" s="62"/>
      <c r="F170" s="1"/>
    </row>
  </sheetData>
  <mergeCells count="4">
    <mergeCell ref="D135:N135"/>
    <mergeCell ref="D43:N43"/>
    <mergeCell ref="D72:N72"/>
    <mergeCell ref="D106:N106"/>
  </mergeCells>
  <printOptions/>
  <pageMargins left="1.19" right="0.4" top="1" bottom="1" header="0.5" footer="0.5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 Preferred User</dc:creator>
  <cp:keywords/>
  <dc:description/>
  <cp:lastModifiedBy>jose</cp:lastModifiedBy>
  <cp:lastPrinted>2002-02-26T06:37:27Z</cp:lastPrinted>
  <dcterms:created xsi:type="dcterms:W3CDTF">2000-12-28T21:48:39Z</dcterms:created>
  <dcterms:modified xsi:type="dcterms:W3CDTF">2006-01-19T12:51:13Z</dcterms:modified>
  <cp:category/>
  <cp:version/>
  <cp:contentType/>
  <cp:contentStatus/>
</cp:coreProperties>
</file>